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UCE\PUCE\Sistema de acumulacion de costos\Clases\"/>
    </mc:Choice>
  </mc:AlternateContent>
  <xr:revisionPtr revIDLastSave="0" documentId="13_ncr:1_{28D440EE-E92C-4924-A1E9-E1F6AA67BCFD}" xr6:coauthVersionLast="47" xr6:coauthVersionMax="47" xr10:uidLastSave="{00000000-0000-0000-0000-000000000000}"/>
  <bookViews>
    <workbookView xWindow="-108" yWindow="-108" windowWidth="23256" windowHeight="12456" activeTab="2" xr2:uid="{A556411B-FA64-42DF-AB4C-960DE4EC3825}"/>
  </bookViews>
  <sheets>
    <sheet name="RDA3_1_1" sheetId="1" r:id="rId1"/>
    <sheet name="RDA3_1_2" sheetId="2" r:id="rId2"/>
    <sheet name="RDA3__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3" l="1"/>
  <c r="F16" i="3"/>
  <c r="F15" i="3"/>
  <c r="E10" i="3"/>
  <c r="E8" i="3"/>
  <c r="E7" i="3"/>
  <c r="D14" i="2"/>
  <c r="D13" i="2"/>
  <c r="E7" i="2"/>
  <c r="E6" i="2"/>
  <c r="E5" i="2"/>
</calcChain>
</file>

<file path=xl/sharedStrings.xml><?xml version="1.0" encoding="utf-8"?>
<sst xmlns="http://schemas.openxmlformats.org/spreadsheetml/2006/main" count="69" uniqueCount="59">
  <si>
    <t>EJERCICIO TARJETA COSTOS ESTÁNDARES</t>
  </si>
  <si>
    <t xml:space="preserve">Con los siguientes datos calcule los estándares de precio y eficiencia de MPD; de MOD </t>
  </si>
  <si>
    <t>de una empresa que produce quesos maduros:</t>
  </si>
  <si>
    <t>Producción proyectada para el año 2020:</t>
  </si>
  <si>
    <t>litros</t>
  </si>
  <si>
    <t>MPD requerida para producir 180.000 ltros</t>
  </si>
  <si>
    <t>unidades de cuajo</t>
  </si>
  <si>
    <t>Precio por compra de cuajo (MPD):</t>
  </si>
  <si>
    <t>100.000 a 200.000</t>
  </si>
  <si>
    <t>por unidad</t>
  </si>
  <si>
    <t>200.001 a 300.000</t>
  </si>
  <si>
    <t>300.001 a 400.000</t>
  </si>
  <si>
    <t xml:space="preserve">400.001 a 500.000 </t>
  </si>
  <si>
    <t>Los litros procesados se convertirán en 60.000 quesos</t>
  </si>
  <si>
    <t>Requerimientos de MOD:</t>
  </si>
  <si>
    <t>Tiempo de pausterizado por unidad</t>
  </si>
  <si>
    <t>horas</t>
  </si>
  <si>
    <t>Tiempo de amasado por unidad</t>
  </si>
  <si>
    <t>Tasa salarial permitida por hora:</t>
  </si>
  <si>
    <t>Departamento pausterizado</t>
  </si>
  <si>
    <t>Departamento amasado</t>
  </si>
  <si>
    <t>EJERCICIO COSTOS ESTÁNDAR</t>
  </si>
  <si>
    <t>TARJETA ESTÁNDAR</t>
  </si>
  <si>
    <t>MPD 1</t>
  </si>
  <si>
    <t>m2</t>
  </si>
  <si>
    <t>MPD 2</t>
  </si>
  <si>
    <t>cierre</t>
  </si>
  <si>
    <t>MOD</t>
  </si>
  <si>
    <t>Unidades producidas</t>
  </si>
  <si>
    <t>Información real de MPD</t>
  </si>
  <si>
    <t>Cantidad real total utilizada</t>
  </si>
  <si>
    <t>Precio real</t>
  </si>
  <si>
    <t>Información real de MOD</t>
  </si>
  <si>
    <t>Horas hombre realmente empleadas</t>
  </si>
  <si>
    <t>Costo hora hombre real</t>
  </si>
  <si>
    <t>VARIACIONES DE MPD y MOD</t>
  </si>
  <si>
    <t>Camisas Suprema fabrica camisas de manga corta para hombre y trabaja por lotes de pedido. La tarjeta de costos</t>
  </si>
  <si>
    <t>estándar para una camisa mostraba lo siguiente</t>
  </si>
  <si>
    <t>MPD</t>
  </si>
  <si>
    <t>24 metros</t>
  </si>
  <si>
    <t>c/metro</t>
  </si>
  <si>
    <t>3 horas</t>
  </si>
  <si>
    <t>c/hora</t>
  </si>
  <si>
    <t>COSTO ESTÁNDAR POR CAMISA</t>
  </si>
  <si>
    <t>unidades</t>
  </si>
  <si>
    <t>materiales</t>
  </si>
  <si>
    <t>Horas</t>
  </si>
  <si>
    <t xml:space="preserve">valor pagado por </t>
  </si>
  <si>
    <t>cantidad</t>
  </si>
  <si>
    <t>Lote</t>
  </si>
  <si>
    <t>en el lote</t>
  </si>
  <si>
    <t>usados (metros)</t>
  </si>
  <si>
    <t>trabajadas</t>
  </si>
  <si>
    <t>la MPD comprada</t>
  </si>
  <si>
    <t>comprada de MPD</t>
  </si>
  <si>
    <t>El costo real de MOD fue de $5,10 por cada hora</t>
  </si>
  <si>
    <t>Calcule las variaciones de cantidad y precio de MPD para cada lote</t>
  </si>
  <si>
    <t>Calcule la variación de MOD tanto de eficiencia como de tasa para todos los lotes</t>
  </si>
  <si>
    <t>Durante el mes de octubre del 2025, se trabajaron 3 pedidos de camisas, con los siguientes costos: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</si>
</sst>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$&quot;#,##0.00;[Red]&quot;$&quot;\-#,##0.00"/>
    <numFmt numFmtId="44" formatCode="_ &quot;$&quot;* #,##0.00_ ;_ &quot;$&quot;* \-#,##0.00_ ;_ &quot;$&quot;* &quot;-&quot;??_ ;_ @_ "/>
    <numFmt numFmtId="164" formatCode="&quot;$&quot;\ #,##0.0_);[Red]\(&quot;$&quot;\ #,##0.0\)"/>
    <numFmt numFmtId="165" formatCode="&quot;$&quot;#,##0.0;[Red]&quot;$&quot;#,##0.0"/>
    <numFmt numFmtId="166" formatCode="&quot;$&quot;#,##0.00;[Red]&quot;$&quot;#,##0.00"/>
    <numFmt numFmtId="167" formatCode="&quot;$&quot;\ #,##0.00_);[Red]\(&quot;$&quot;\ #,##0.00\)"/>
    <numFmt numFmtId="168" formatCode="&quot;$&quot;\ #,##0_);[Red]\(&quot;$&quot;\ #,##0\)"/>
    <numFmt numFmtId="169" formatCode="_(&quot;$&quot;\ * #,##0.00_);_(&quot;$&quot;\ * \(#,##0.00\);_(&quot;$&quot;\ * &quot;-&quot;??_);_(@_)"/>
    <numFmt numFmtId="170" formatCode="_-[$$-300A]\ * #,##0.00_ ;_-[$$-300A]\ * \-#,##0.00\ ;_-[$$-300A]\ * &quot;-&quot;??_ ;_-@_ "/>
    <numFmt numFmtId="171" formatCode="_ [$$-300A]* #,##0.00_ ;_ [$$-300A]* \-#,##0.00_ ;_ [$$-300A]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3" fontId="0" fillId="0" borderId="0" xfId="0" applyNumberFormat="1"/>
    <xf numFmtId="164" fontId="0" fillId="0" borderId="0" xfId="0" applyNumberFormat="1"/>
    <xf numFmtId="44" fontId="0" fillId="0" borderId="0" xfId="1" applyFont="1" applyBorder="1"/>
    <xf numFmtId="4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0" borderId="0" xfId="0" applyAlignment="1">
      <alignment horizontal="center"/>
    </xf>
    <xf numFmtId="167" fontId="0" fillId="0" borderId="0" xfId="0" applyNumberFormat="1"/>
    <xf numFmtId="168" fontId="0" fillId="0" borderId="0" xfId="0" applyNumberFormat="1"/>
    <xf numFmtId="44" fontId="0" fillId="0" borderId="1" xfId="0" applyNumberFormat="1" applyBorder="1"/>
    <xf numFmtId="44" fontId="0" fillId="0" borderId="0" xfId="1" applyFont="1"/>
    <xf numFmtId="0" fontId="0" fillId="2" borderId="0" xfId="0" applyFill="1"/>
    <xf numFmtId="164" fontId="0" fillId="2" borderId="0" xfId="0" applyNumberFormat="1" applyFill="1"/>
    <xf numFmtId="0" fontId="0" fillId="0" borderId="2" xfId="0" applyBorder="1"/>
    <xf numFmtId="169" fontId="0" fillId="0" borderId="2" xfId="0" applyNumberFormat="1" applyBorder="1"/>
    <xf numFmtId="0" fontId="3" fillId="0" borderId="0" xfId="0" applyFont="1"/>
    <xf numFmtId="4" fontId="0" fillId="0" borderId="0" xfId="0" applyNumberFormat="1"/>
    <xf numFmtId="170" fontId="0" fillId="0" borderId="0" xfId="0" applyNumberFormat="1"/>
    <xf numFmtId="171" fontId="0" fillId="0" borderId="0" xfId="0" applyNumberFormat="1"/>
    <xf numFmtId="8" fontId="0" fillId="0" borderId="0" xfId="0" applyNumberFormat="1"/>
    <xf numFmtId="44" fontId="0" fillId="0" borderId="1" xfId="1" applyFont="1" applyBorder="1"/>
    <xf numFmtId="3" fontId="0" fillId="0" borderId="0" xfId="0" applyNumberFormat="1" applyAlignment="1">
      <alignment horizontal="center"/>
    </xf>
    <xf numFmtId="2" fontId="0" fillId="0" borderId="0" xfId="0" applyNumberForma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AB003-509D-408E-B248-2436C383BBF6}">
  <dimension ref="A1:O27"/>
  <sheetViews>
    <sheetView workbookViewId="0">
      <selection activeCell="E11" sqref="E11"/>
    </sheetView>
  </sheetViews>
  <sheetFormatPr baseColWidth="10" defaultRowHeight="14.4" x14ac:dyDescent="0.3"/>
  <cols>
    <col min="9" max="9" width="12.109375" bestFit="1" customWidth="1"/>
    <col min="11" max="11" width="13.88671875" customWidth="1"/>
    <col min="12" max="13" width="14.6640625" bestFit="1" customWidth="1"/>
  </cols>
  <sheetData>
    <row r="1" spans="1:15" x14ac:dyDescent="0.3">
      <c r="A1" s="1" t="s">
        <v>0</v>
      </c>
    </row>
    <row r="3" spans="1:15" x14ac:dyDescent="0.3">
      <c r="A3" t="s">
        <v>1</v>
      </c>
    </row>
    <row r="4" spans="1:15" x14ac:dyDescent="0.3">
      <c r="A4" t="s">
        <v>2</v>
      </c>
    </row>
    <row r="6" spans="1:15" x14ac:dyDescent="0.3">
      <c r="A6" t="s">
        <v>3</v>
      </c>
      <c r="E6" s="2">
        <v>180000</v>
      </c>
      <c r="F6" t="s">
        <v>4</v>
      </c>
    </row>
    <row r="7" spans="1:15" x14ac:dyDescent="0.3">
      <c r="A7" t="s">
        <v>5</v>
      </c>
      <c r="E7" s="2">
        <v>360000</v>
      </c>
      <c r="F7" t="s">
        <v>6</v>
      </c>
    </row>
    <row r="8" spans="1:15" x14ac:dyDescent="0.3">
      <c r="A8" t="s">
        <v>7</v>
      </c>
    </row>
    <row r="9" spans="1:15" x14ac:dyDescent="0.3">
      <c r="A9" t="s">
        <v>8</v>
      </c>
      <c r="C9" s="3">
        <v>2.5</v>
      </c>
      <c r="D9" t="s">
        <v>9</v>
      </c>
      <c r="F9" s="2"/>
    </row>
    <row r="10" spans="1:15" x14ac:dyDescent="0.3">
      <c r="A10" t="s">
        <v>10</v>
      </c>
      <c r="C10" s="3">
        <v>2</v>
      </c>
      <c r="D10" t="s">
        <v>9</v>
      </c>
      <c r="F10" s="2"/>
      <c r="L10" s="4"/>
      <c r="M10" s="4"/>
    </row>
    <row r="11" spans="1:15" x14ac:dyDescent="0.3">
      <c r="A11" s="13" t="s">
        <v>11</v>
      </c>
      <c r="B11" s="13"/>
      <c r="C11" s="14">
        <v>1.5</v>
      </c>
      <c r="D11" s="13" t="s">
        <v>9</v>
      </c>
      <c r="L11" s="5"/>
      <c r="M11" s="5"/>
    </row>
    <row r="12" spans="1:15" x14ac:dyDescent="0.3">
      <c r="A12" t="s">
        <v>12</v>
      </c>
      <c r="C12" s="3">
        <v>1.2</v>
      </c>
      <c r="D12" t="s">
        <v>9</v>
      </c>
      <c r="I12" s="4"/>
      <c r="J12" s="5"/>
    </row>
    <row r="13" spans="1:15" x14ac:dyDescent="0.3">
      <c r="A13" t="s">
        <v>13</v>
      </c>
      <c r="C13" s="3"/>
      <c r="I13" s="5"/>
      <c r="J13" s="5"/>
      <c r="L13" s="5"/>
      <c r="M13" s="4"/>
    </row>
    <row r="14" spans="1:15" x14ac:dyDescent="0.3">
      <c r="C14" s="3"/>
      <c r="L14" s="5"/>
      <c r="M14" s="4"/>
    </row>
    <row r="15" spans="1:15" ht="9.9" customHeight="1" x14ac:dyDescent="0.3">
      <c r="N15" s="3"/>
      <c r="O15" s="6"/>
    </row>
    <row r="16" spans="1:15" x14ac:dyDescent="0.3">
      <c r="A16" t="s">
        <v>14</v>
      </c>
      <c r="I16" s="5"/>
      <c r="J16" s="5"/>
    </row>
    <row r="17" spans="1:15" x14ac:dyDescent="0.3">
      <c r="A17" t="s">
        <v>15</v>
      </c>
      <c r="D17">
        <v>1</v>
      </c>
      <c r="E17" t="s">
        <v>16</v>
      </c>
      <c r="I17" s="4"/>
      <c r="J17" s="4"/>
      <c r="K17" s="7"/>
      <c r="L17" s="4"/>
      <c r="O17" s="6"/>
    </row>
    <row r="18" spans="1:15" x14ac:dyDescent="0.3">
      <c r="A18" t="s">
        <v>17</v>
      </c>
      <c r="D18">
        <v>1.5</v>
      </c>
      <c r="E18" t="s">
        <v>16</v>
      </c>
      <c r="J18" s="5"/>
    </row>
    <row r="19" spans="1:15" ht="9.6" customHeight="1" x14ac:dyDescent="0.3"/>
    <row r="20" spans="1:15" x14ac:dyDescent="0.3">
      <c r="A20" t="s">
        <v>18</v>
      </c>
      <c r="H20" s="8"/>
      <c r="I20" s="2"/>
      <c r="J20" s="2"/>
      <c r="K20" s="7"/>
      <c r="L20" s="4"/>
    </row>
    <row r="21" spans="1:15" x14ac:dyDescent="0.3">
      <c r="A21" t="s">
        <v>19</v>
      </c>
      <c r="D21" s="9">
        <v>3.8</v>
      </c>
      <c r="O21" s="6"/>
    </row>
    <row r="22" spans="1:15" x14ac:dyDescent="0.3">
      <c r="A22" t="s">
        <v>20</v>
      </c>
      <c r="D22" s="9">
        <v>4.2</v>
      </c>
      <c r="J22" s="2"/>
      <c r="L22" s="5"/>
      <c r="M22" s="5"/>
    </row>
    <row r="23" spans="1:15" ht="19.5" customHeight="1" x14ac:dyDescent="0.3">
      <c r="J23" s="2"/>
      <c r="L23" s="4"/>
      <c r="M23" s="5"/>
    </row>
    <row r="24" spans="1:15" x14ac:dyDescent="0.3">
      <c r="J24" s="4"/>
      <c r="M24" s="5"/>
    </row>
    <row r="26" spans="1:15" x14ac:dyDescent="0.3">
      <c r="D26" s="10"/>
      <c r="I26" s="2"/>
    </row>
    <row r="27" spans="1:15" x14ac:dyDescent="0.3">
      <c r="L27" s="11"/>
      <c r="M27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1F8E5-3606-4269-B2E2-CC16A99B9223}">
  <dimension ref="A1:E21"/>
  <sheetViews>
    <sheetView workbookViewId="0"/>
  </sheetViews>
  <sheetFormatPr baseColWidth="10" defaultRowHeight="14.4" x14ac:dyDescent="0.3"/>
  <sheetData>
    <row r="1" spans="1:5" x14ac:dyDescent="0.3">
      <c r="A1" s="1" t="s">
        <v>21</v>
      </c>
    </row>
    <row r="3" spans="1:5" x14ac:dyDescent="0.3">
      <c r="A3" s="15" t="s">
        <v>22</v>
      </c>
      <c r="B3" s="15"/>
      <c r="C3" s="15"/>
      <c r="D3" s="15"/>
      <c r="E3" s="15"/>
    </row>
    <row r="4" spans="1:5" x14ac:dyDescent="0.3">
      <c r="A4" s="15"/>
      <c r="B4" s="15"/>
      <c r="C4" s="15"/>
      <c r="D4" s="15"/>
      <c r="E4" s="15"/>
    </row>
    <row r="5" spans="1:5" x14ac:dyDescent="0.3">
      <c r="A5" s="15" t="s">
        <v>23</v>
      </c>
      <c r="B5" s="15">
        <v>1</v>
      </c>
      <c r="C5" s="15" t="s">
        <v>24</v>
      </c>
      <c r="D5" s="16">
        <v>40</v>
      </c>
      <c r="E5" s="16">
        <f>+D5*B5</f>
        <v>40</v>
      </c>
    </row>
    <row r="6" spans="1:5" x14ac:dyDescent="0.3">
      <c r="A6" s="15" t="s">
        <v>25</v>
      </c>
      <c r="B6" s="15">
        <v>1</v>
      </c>
      <c r="C6" s="15" t="s">
        <v>26</v>
      </c>
      <c r="D6" s="16">
        <v>5</v>
      </c>
      <c r="E6" s="16">
        <f t="shared" ref="E6:E7" si="0">+D6*B6</f>
        <v>5</v>
      </c>
    </row>
    <row r="7" spans="1:5" x14ac:dyDescent="0.3">
      <c r="A7" s="15" t="s">
        <v>27</v>
      </c>
      <c r="B7" s="15">
        <v>1.5</v>
      </c>
      <c r="C7" s="15" t="s">
        <v>16</v>
      </c>
      <c r="D7" s="16">
        <v>10</v>
      </c>
      <c r="E7" s="16">
        <f t="shared" si="0"/>
        <v>15</v>
      </c>
    </row>
    <row r="9" spans="1:5" x14ac:dyDescent="0.3">
      <c r="A9" t="s">
        <v>28</v>
      </c>
      <c r="D9" s="2">
        <v>1000</v>
      </c>
    </row>
    <row r="10" spans="1:5" x14ac:dyDescent="0.3">
      <c r="D10" s="2"/>
    </row>
    <row r="11" spans="1:5" x14ac:dyDescent="0.3">
      <c r="A11" s="17" t="s">
        <v>29</v>
      </c>
    </row>
    <row r="12" spans="1:5" x14ac:dyDescent="0.3">
      <c r="A12" t="s">
        <v>23</v>
      </c>
      <c r="D12" s="2"/>
    </row>
    <row r="13" spans="1:5" x14ac:dyDescent="0.3">
      <c r="A13" t="s">
        <v>30</v>
      </c>
      <c r="D13" s="2">
        <f>1500-450</f>
        <v>1050</v>
      </c>
    </row>
    <row r="14" spans="1:5" x14ac:dyDescent="0.3">
      <c r="A14" t="s">
        <v>31</v>
      </c>
      <c r="D14" s="12">
        <f>57000/1500</f>
        <v>38</v>
      </c>
    </row>
    <row r="15" spans="1:5" x14ac:dyDescent="0.3">
      <c r="A15" t="s">
        <v>25</v>
      </c>
    </row>
    <row r="16" spans="1:5" x14ac:dyDescent="0.3">
      <c r="A16" t="s">
        <v>30</v>
      </c>
      <c r="D16">
        <v>985</v>
      </c>
    </row>
    <row r="17" spans="1:4" x14ac:dyDescent="0.3">
      <c r="A17" t="s">
        <v>31</v>
      </c>
      <c r="D17" s="12">
        <v>5.0999999999999996</v>
      </c>
    </row>
    <row r="19" spans="1:4" x14ac:dyDescent="0.3">
      <c r="A19" s="17" t="s">
        <v>32</v>
      </c>
      <c r="D19" s="18"/>
    </row>
    <row r="20" spans="1:4" x14ac:dyDescent="0.3">
      <c r="A20" t="s">
        <v>33</v>
      </c>
      <c r="D20" s="2">
        <v>1450</v>
      </c>
    </row>
    <row r="21" spans="1:4" x14ac:dyDescent="0.3">
      <c r="A21" t="s">
        <v>34</v>
      </c>
      <c r="D21" s="12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0A0AE-1004-4AFD-AD4A-9E7C29E9CE88}">
  <dimension ref="A1:I21"/>
  <sheetViews>
    <sheetView tabSelected="1" workbookViewId="0">
      <selection activeCell="D1" sqref="D1"/>
    </sheetView>
  </sheetViews>
  <sheetFormatPr baseColWidth="10" defaultRowHeight="14.4" x14ac:dyDescent="0.3"/>
  <sheetData>
    <row r="1" spans="1:8" x14ac:dyDescent="0.3">
      <c r="A1" s="1" t="s">
        <v>35</v>
      </c>
    </row>
    <row r="2" spans="1:8" x14ac:dyDescent="0.3">
      <c r="A2" s="1"/>
    </row>
    <row r="4" spans="1:8" x14ac:dyDescent="0.3">
      <c r="A4" t="s">
        <v>36</v>
      </c>
      <c r="D4" s="19"/>
      <c r="E4" s="19"/>
    </row>
    <row r="5" spans="1:8" x14ac:dyDescent="0.3">
      <c r="A5" t="s">
        <v>37</v>
      </c>
      <c r="D5" s="19"/>
      <c r="E5" s="19"/>
    </row>
    <row r="6" spans="1:8" x14ac:dyDescent="0.3">
      <c r="D6" s="19"/>
      <c r="E6" s="19"/>
      <c r="G6" s="20"/>
    </row>
    <row r="7" spans="1:8" x14ac:dyDescent="0.3">
      <c r="A7" t="s">
        <v>38</v>
      </c>
      <c r="B7" t="s">
        <v>39</v>
      </c>
      <c r="C7" s="21">
        <v>0.55000000000000004</v>
      </c>
      <c r="D7" t="s">
        <v>40</v>
      </c>
      <c r="E7" s="19">
        <f>24*0.55</f>
        <v>13.200000000000001</v>
      </c>
    </row>
    <row r="8" spans="1:8" x14ac:dyDescent="0.3">
      <c r="A8" t="s">
        <v>27</v>
      </c>
      <c r="B8" t="s">
        <v>41</v>
      </c>
      <c r="C8" s="4">
        <v>4.5</v>
      </c>
      <c r="D8" t="s">
        <v>42</v>
      </c>
      <c r="E8" s="4">
        <f>3*4.5</f>
        <v>13.5</v>
      </c>
    </row>
    <row r="9" spans="1:8" x14ac:dyDescent="0.3">
      <c r="C9" s="4"/>
      <c r="E9" s="22"/>
    </row>
    <row r="10" spans="1:8" x14ac:dyDescent="0.3">
      <c r="A10" t="s">
        <v>43</v>
      </c>
      <c r="C10" s="2"/>
      <c r="E10" s="19">
        <f>SUM(E7:E9)</f>
        <v>26.700000000000003</v>
      </c>
    </row>
    <row r="11" spans="1:8" x14ac:dyDescent="0.3">
      <c r="C11" s="2"/>
    </row>
    <row r="12" spans="1:8" x14ac:dyDescent="0.3">
      <c r="A12" t="s">
        <v>58</v>
      </c>
      <c r="C12" s="2"/>
    </row>
    <row r="13" spans="1:8" x14ac:dyDescent="0.3">
      <c r="B13" t="s">
        <v>44</v>
      </c>
      <c r="C13" t="s">
        <v>45</v>
      </c>
      <c r="E13" t="s">
        <v>46</v>
      </c>
      <c r="F13" t="s">
        <v>47</v>
      </c>
      <c r="H13" t="s">
        <v>48</v>
      </c>
    </row>
    <row r="14" spans="1:8" x14ac:dyDescent="0.3">
      <c r="A14" s="8" t="s">
        <v>49</v>
      </c>
      <c r="B14" t="s">
        <v>50</v>
      </c>
      <c r="C14" t="s">
        <v>51</v>
      </c>
      <c r="E14" t="s">
        <v>52</v>
      </c>
      <c r="F14" t="s">
        <v>53</v>
      </c>
      <c r="H14" t="s">
        <v>54</v>
      </c>
    </row>
    <row r="15" spans="1:8" x14ac:dyDescent="0.3">
      <c r="A15" s="8">
        <v>30</v>
      </c>
      <c r="B15" s="23">
        <v>1200</v>
      </c>
      <c r="C15" s="23">
        <v>24100</v>
      </c>
      <c r="E15" s="23">
        <v>3980</v>
      </c>
      <c r="F15" s="4">
        <f>+H15*0.57</f>
        <v>14477.999999999998</v>
      </c>
      <c r="H15" s="23">
        <v>25400</v>
      </c>
    </row>
    <row r="16" spans="1:8" x14ac:dyDescent="0.3">
      <c r="A16" s="8">
        <v>31</v>
      </c>
      <c r="B16" s="23">
        <v>2040</v>
      </c>
      <c r="C16" s="23">
        <v>40440</v>
      </c>
      <c r="E16" s="23">
        <v>6130</v>
      </c>
      <c r="F16" s="4">
        <f>+H16*0.5</f>
        <v>20600</v>
      </c>
      <c r="H16" s="23">
        <v>41200</v>
      </c>
    </row>
    <row r="17" spans="1:9" x14ac:dyDescent="0.3">
      <c r="A17" s="8">
        <v>32</v>
      </c>
      <c r="B17" s="23">
        <v>1440</v>
      </c>
      <c r="C17" s="23">
        <v>28825</v>
      </c>
      <c r="E17" s="23">
        <v>3520</v>
      </c>
      <c r="F17" s="4">
        <f>+H17*0.56</f>
        <v>16296.000000000002</v>
      </c>
      <c r="H17" s="23">
        <v>29100</v>
      </c>
    </row>
    <row r="18" spans="1:9" x14ac:dyDescent="0.3">
      <c r="A18" t="s">
        <v>55</v>
      </c>
      <c r="B18" s="2"/>
      <c r="C18" s="2"/>
      <c r="E18" s="23"/>
    </row>
    <row r="20" spans="1:9" x14ac:dyDescent="0.3">
      <c r="A20" t="s">
        <v>56</v>
      </c>
      <c r="C20" s="24"/>
      <c r="I20" s="19"/>
    </row>
    <row r="21" spans="1:9" x14ac:dyDescent="0.3">
      <c r="A2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RDA3_1_1</vt:lpstr>
      <vt:lpstr>RDA3_1_2</vt:lpstr>
      <vt:lpstr>RDA3__3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Fabian Suarez C.</dc:creator>
  <cp:lastModifiedBy>E. Fabian Suarez C.</cp:lastModifiedBy>
  <dcterms:created xsi:type="dcterms:W3CDTF">2026-07-02T20:19:34Z</dcterms:created>
  <dcterms:modified xsi:type="dcterms:W3CDTF">2026-07-02T20:36:09Z</dcterms:modified>
</cp:coreProperties>
</file>