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5990030586988982272/WOPIServiceId_TP_DROPBOX_PLUS/WOPIUserId_-/"/>
    </mc:Choice>
  </mc:AlternateContent>
  <xr:revisionPtr revIDLastSave="26" documentId="11_26A838D2810072DAA57F1AFA26A9016231344A19" xr6:coauthVersionLast="47" xr6:coauthVersionMax="47" xr10:uidLastSave="{B9D7CD3D-5D4D-45F0-A277-95E9BB5AB024}"/>
  <bookViews>
    <workbookView xWindow="-120" yWindow="-120" windowWidth="29040" windowHeight="15720" firstSheet="1" activeTab="1" xr2:uid="{00000000-000D-0000-FFFF-FFFF00000000}"/>
  </bookViews>
  <sheets>
    <sheet name="README" sheetId="1" r:id="rId1"/>
    <sheet name="Parametros" sheetId="2" r:id="rId2"/>
    <sheet name="Datos" sheetId="3" r:id="rId3"/>
    <sheet name="Reto1_Centro" sheetId="4" r:id="rId4"/>
    <sheet name="Reto2_Dispersion" sheetId="5" r:id="rId5"/>
    <sheet name="Reto3_Comparar" sheetId="6" r:id="rId6"/>
    <sheet name="Reto4_Mix" sheetId="7" r:id="rId7"/>
    <sheet name="Puntuacion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4" l="1"/>
  <c r="F6" i="4"/>
  <c r="F7" i="4"/>
  <c r="C2" i="8" s="1"/>
  <c r="F4" i="4"/>
  <c r="C5" i="8"/>
  <c r="B5" i="8"/>
  <c r="C4" i="8"/>
  <c r="C3" i="8"/>
  <c r="B3" i="8"/>
  <c r="F7" i="7"/>
  <c r="F6" i="7"/>
  <c r="F5" i="7"/>
  <c r="F4" i="7"/>
  <c r="G5" i="6"/>
  <c r="G4" i="6"/>
  <c r="B4" i="8" s="1"/>
  <c r="F7" i="5"/>
  <c r="F6" i="5"/>
  <c r="F5" i="5"/>
  <c r="F4" i="5"/>
  <c r="B2" i="8" l="1"/>
  <c r="C6" i="8"/>
</calcChain>
</file>

<file path=xl/sharedStrings.xml><?xml version="1.0" encoding="utf-8"?>
<sst xmlns="http://schemas.openxmlformats.org/spreadsheetml/2006/main" count="114" uniqueCount="74">
  <si>
    <t>Actividad 9 — Liga de Estadística: Centro &amp; Dispersión (gamificada)</t>
  </si>
  <si>
    <t>Alineación</t>
  </si>
  <si>
    <t>Clase 17 (media, mediana, moda; interpretación) y Clase 18 (rango, varianza, desviación estándar, coeficiente de variación, comparación de conjuntos).</t>
  </si>
  <si>
    <t>Cómo jugar</t>
  </si>
  <si>
    <t>Realiza 4 retos usando los datos de la hoja 'Datos'. En cada reto calcula los estadísticos solicitados, responde preguntas rápidas y marca una opción en comparaciones.</t>
  </si>
  <si>
    <t>Puntaje</t>
  </si>
  <si>
    <t>Cada reto vale 12.5 pts (TOTAL 50). El estado OK/Revise usa tolerancia (por defecto 1e-6). Sin funciones volátiles.</t>
  </si>
  <si>
    <t>Parametro</t>
  </si>
  <si>
    <t>Valor</t>
  </si>
  <si>
    <t>Descripción</t>
  </si>
  <si>
    <t>TOL</t>
  </si>
  <si>
    <t>Tolerancia absoluta para validar resultados numéricos.</t>
  </si>
  <si>
    <t>DECIM</t>
  </si>
  <si>
    <t>Decimales sugeridos para mostrar resultados.</t>
  </si>
  <si>
    <t>Conjunto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</si>
  <si>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</si>
  <si>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</si>
  <si>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</si>
  <si>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</si>
  <si>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</si>
  <si>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</si>
  <si>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</si>
  <si>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</si>
  <si>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</si>
  <si>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</si>
  <si>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Ventas_diarias_A</t>
  </si>
  <si>
    <t>Ventas_diarias_B</t>
  </si>
  <si>
    <t>Tiempos_entrega_min</t>
  </si>
  <si>
    <t>Satisfaccion_1a5</t>
  </si>
  <si>
    <t>Pesos_kg</t>
  </si>
  <si>
    <t>Duracion_servicio_min</t>
  </si>
  <si>
    <t>Reto 1 — Medidas de tendencia central</t>
  </si>
  <si>
    <t>Instrucciones:</t>
  </si>
  <si>
    <t>Calcula Media, Mediana o Moda según se indica usando los conjuntos de 'Datos'.</t>
  </si>
  <si>
    <t>#</t>
  </si>
  <si>
    <t>Pide</t>
  </si>
  <si>
    <t>Tu respuesta</t>
  </si>
  <si>
    <t>Esperada (oculta)</t>
  </si>
  <si>
    <t>OK/Revise</t>
  </si>
  <si>
    <t>Media</t>
  </si>
  <si>
    <t>Mediana</t>
  </si>
  <si>
    <t>Moda</t>
  </si>
  <si>
    <t>Reto 2 — Medidas de dispersión</t>
  </si>
  <si>
    <t>Calcula Rango, Varianza muestral, Desviación estándar muestral o CV(%).</t>
  </si>
  <si>
    <t>Rango</t>
  </si>
  <si>
    <t>Varianza (muestral)</t>
  </si>
  <si>
    <t>Desviación estándar (muestral)</t>
  </si>
  <si>
    <t>Coeficiente de variación (%)</t>
  </si>
  <si>
    <t>Reto 3 — Comparación de conjuntos (consistencia)</t>
  </si>
  <si>
    <t>Marca cuál conjunto es más consistente (menor CV%). Calculado internamente con los datos de 'Datos'.</t>
  </si>
  <si>
    <t>Par</t>
  </si>
  <si>
    <t>Opción A</t>
  </si>
  <si>
    <t>Opción B</t>
  </si>
  <si>
    <t>Tu elección (A/B)</t>
  </si>
  <si>
    <t>Respuesta</t>
  </si>
  <si>
    <t>CV_A / CV_B (%)</t>
  </si>
  <si>
    <t>Ventas_diarias_A vs Ventas_diarias_B</t>
  </si>
  <si>
    <t>A</t>
  </si>
  <si>
    <t>B</t>
  </si>
  <si>
    <t>7.55 / 22.56</t>
  </si>
  <si>
    <t>Duracion_servicio_min vs Tiempos_entrega_min</t>
  </si>
  <si>
    <t>6.74 / 10.12</t>
  </si>
  <si>
    <t>Reto 4 — Mixto (centro + dispersión)</t>
  </si>
  <si>
    <t>Calcula la métrica indicada para cada ítem.</t>
  </si>
  <si>
    <t>Reto</t>
  </si>
  <si>
    <t>Celdas OK (contadas)</t>
  </si>
  <si>
    <t>Puntaje (máx 12.5)</t>
  </si>
  <si>
    <t>Obs</t>
  </si>
  <si>
    <t>Reto 1</t>
  </si>
  <si>
    <t>Reto 2</t>
  </si>
  <si>
    <t>Reto 3</t>
  </si>
  <si>
    <t>Reto 4</t>
  </si>
  <si>
    <t>TOTAL</t>
  </si>
  <si>
    <t>Puntaje sobre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</si>
</sst>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workbookViewId="0"/>
  </sheetViews>
  <sheetFormatPr defaultRowHeight="15" x14ac:dyDescent="0.25"/>
  <cols>
    <col min="1" max="1" width="28" customWidth="1"/>
    <col min="2" max="2" width="110" customWidth="1"/>
  </cols>
  <sheetData>
    <row r="2" spans="1:2" ht="45" x14ac:dyDescent="0.25">
      <c r="A2" s="1" t="s">
        <v>0</v>
      </c>
      <c r="B2" s="2"/>
    </row>
    <row r="3" spans="1:2" ht="30" x14ac:dyDescent="0.25">
      <c r="A3" s="1" t="s">
        <v>1</v>
      </c>
      <c r="B3" s="2" t="s">
        <v>2</v>
      </c>
    </row>
    <row r="4" spans="1:2" ht="30" x14ac:dyDescent="0.25">
      <c r="A4" s="1" t="s">
        <v>3</v>
      </c>
      <c r="B4" s="2" t="s">
        <v>4</v>
      </c>
    </row>
    <row r="5" spans="1:2" x14ac:dyDescent="0.25">
      <c r="A5" s="1" t="s">
        <v>5</v>
      </c>
      <c r="B5" s="2" t="s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abSelected="1" workbookViewId="0"/>
  </sheetViews>
  <sheetFormatPr defaultRowHeight="15" x14ac:dyDescent="0.25"/>
  <cols>
    <col min="1" max="1" width="18" customWidth="1"/>
    <col min="2" max="2" width="12" customWidth="1"/>
    <col min="3" max="3" width="90" customWidth="1"/>
  </cols>
  <sheetData>
    <row r="1" spans="1:3" x14ac:dyDescent="0.25">
      <c r="A1" s="3" t="s">
        <v>7</v>
      </c>
      <c r="B1" s="3" t="s">
        <v>8</v>
      </c>
      <c r="C1" s="3" t="s">
        <v>9</v>
      </c>
    </row>
    <row r="2" spans="1:3" x14ac:dyDescent="0.25">
      <c r="A2" s="4" t="s">
        <v>10</v>
      </c>
      <c r="B2" s="4">
        <v>9.9999999999999995E-7</v>
      </c>
      <c r="C2" s="4" t="s">
        <v>11</v>
      </c>
    </row>
    <row r="3" spans="1:3" x14ac:dyDescent="0.25">
      <c r="A3" s="4" t="s">
        <v>12</v>
      </c>
      <c r="B3" s="4">
        <v>4</v>
      </c>
      <c r="C3" s="4" t="s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"/>
  <sheetViews>
    <sheetView workbookViewId="0">
      <selection sqref="A1:J1"/>
    </sheetView>
  </sheetViews>
  <sheetFormatPr defaultRowHeight="15" x14ac:dyDescent="0.25"/>
  <cols>
    <col min="1" max="11" width="14" customWidth="1"/>
  </cols>
  <sheetData>
    <row r="1" spans="1:11" x14ac:dyDescent="0.25">
      <c r="A1" s="9" t="s">
        <v>14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x14ac:dyDescent="0.25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21</v>
      </c>
      <c r="I2" s="5" t="s">
        <v>22</v>
      </c>
      <c r="J2" s="5" t="s">
        <v>23</v>
      </c>
      <c r="K2" s="5" t="s">
        <v>24</v>
      </c>
    </row>
    <row r="3" spans="1:11" ht="30" x14ac:dyDescent="0.25">
      <c r="A3" s="6" t="s">
        <v>25</v>
      </c>
      <c r="B3" s="4">
        <v>120</v>
      </c>
      <c r="C3" s="4">
        <v>135</v>
      </c>
      <c r="D3" s="4">
        <v>140</v>
      </c>
      <c r="E3" s="4">
        <v>128</v>
      </c>
      <c r="F3" s="4">
        <v>150</v>
      </c>
      <c r="G3" s="4">
        <v>145</v>
      </c>
      <c r="H3" s="4">
        <v>132</v>
      </c>
    </row>
    <row r="4" spans="1:11" ht="30" x14ac:dyDescent="0.25">
      <c r="A4" s="6" t="s">
        <v>26</v>
      </c>
      <c r="B4" s="4">
        <v>110</v>
      </c>
      <c r="C4" s="4">
        <v>112</v>
      </c>
      <c r="D4" s="4">
        <v>115</v>
      </c>
      <c r="E4" s="4">
        <v>118</v>
      </c>
      <c r="F4" s="4">
        <v>190</v>
      </c>
      <c r="G4" s="4">
        <v>120</v>
      </c>
      <c r="H4" s="4">
        <v>117</v>
      </c>
    </row>
    <row r="5" spans="1:11" ht="30" x14ac:dyDescent="0.25">
      <c r="A5" s="6" t="s">
        <v>27</v>
      </c>
      <c r="B5" s="4">
        <v>24</v>
      </c>
      <c r="C5" s="4">
        <v>26</v>
      </c>
      <c r="D5" s="4">
        <v>22</v>
      </c>
      <c r="E5" s="4">
        <v>30</v>
      </c>
      <c r="F5" s="4">
        <v>28</v>
      </c>
      <c r="G5" s="4">
        <v>27</v>
      </c>
      <c r="H5" s="4">
        <v>25</v>
      </c>
      <c r="I5" s="4">
        <v>29</v>
      </c>
    </row>
    <row r="6" spans="1:11" ht="30" x14ac:dyDescent="0.25">
      <c r="A6" s="6" t="s">
        <v>28</v>
      </c>
      <c r="B6" s="4">
        <v>3</v>
      </c>
      <c r="C6" s="4">
        <v>4</v>
      </c>
      <c r="D6" s="4">
        <v>4</v>
      </c>
      <c r="E6" s="4">
        <v>5</v>
      </c>
      <c r="F6" s="4">
        <v>2</v>
      </c>
      <c r="G6" s="4">
        <v>4</v>
      </c>
      <c r="H6" s="4">
        <v>4</v>
      </c>
      <c r="I6" s="4">
        <v>5</v>
      </c>
      <c r="J6" s="4">
        <v>3</v>
      </c>
      <c r="K6" s="4">
        <v>4</v>
      </c>
    </row>
    <row r="7" spans="1:11" x14ac:dyDescent="0.25">
      <c r="A7" s="6" t="s">
        <v>29</v>
      </c>
      <c r="B7" s="4">
        <v>2.1</v>
      </c>
      <c r="C7" s="4">
        <v>2</v>
      </c>
      <c r="D7" s="4">
        <v>2.2000000000000002</v>
      </c>
      <c r="E7" s="4">
        <v>2.2999999999999998</v>
      </c>
      <c r="F7" s="4">
        <v>2.4</v>
      </c>
      <c r="G7" s="4">
        <v>2.2000000000000002</v>
      </c>
      <c r="H7" s="4">
        <v>2.1</v>
      </c>
      <c r="I7" s="4">
        <v>2.2999999999999998</v>
      </c>
    </row>
    <row r="8" spans="1:11" ht="30" x14ac:dyDescent="0.25">
      <c r="A8" s="6" t="s">
        <v>30</v>
      </c>
      <c r="B8" s="4">
        <v>32</v>
      </c>
      <c r="C8" s="4">
        <v>31</v>
      </c>
      <c r="D8" s="4">
        <v>29</v>
      </c>
      <c r="E8" s="4">
        <v>28</v>
      </c>
      <c r="F8" s="4">
        <v>30</v>
      </c>
      <c r="G8" s="4">
        <v>33</v>
      </c>
      <c r="H8" s="4">
        <v>27</v>
      </c>
      <c r="I8" s="4">
        <v>29</v>
      </c>
      <c r="J8" s="4">
        <v>28</v>
      </c>
    </row>
  </sheetData>
  <mergeCells count="1"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"/>
  <sheetViews>
    <sheetView workbookViewId="0">
      <selection activeCell="B6" sqref="B6"/>
    </sheetView>
  </sheetViews>
  <sheetFormatPr defaultRowHeight="15" x14ac:dyDescent="0.25"/>
  <cols>
    <col min="1" max="1" width="6" customWidth="1"/>
    <col min="2" max="2" width="24" customWidth="1"/>
    <col min="3" max="3" width="26" customWidth="1"/>
    <col min="4" max="4" width="16" customWidth="1"/>
    <col min="5" max="5" width="10.85546875" customWidth="1"/>
    <col min="6" max="6" width="12" customWidth="1"/>
  </cols>
  <sheetData>
    <row r="1" spans="1:10" x14ac:dyDescent="0.25">
      <c r="A1" s="11" t="s">
        <v>31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7" t="s">
        <v>32</v>
      </c>
      <c r="B2" s="10" t="s">
        <v>33</v>
      </c>
      <c r="C2" s="10"/>
      <c r="D2" s="10"/>
      <c r="E2" s="10"/>
      <c r="F2" s="10"/>
      <c r="G2" s="10"/>
      <c r="H2" s="10"/>
      <c r="I2" s="10"/>
      <c r="J2" s="10"/>
    </row>
    <row r="3" spans="1:10" ht="30" x14ac:dyDescent="0.25">
      <c r="A3" s="5" t="s">
        <v>34</v>
      </c>
      <c r="B3" s="5" t="s">
        <v>14</v>
      </c>
      <c r="C3" s="5" t="s">
        <v>35</v>
      </c>
      <c r="D3" s="5" t="s">
        <v>36</v>
      </c>
      <c r="E3" s="5" t="s">
        <v>37</v>
      </c>
      <c r="F3" s="5" t="s">
        <v>38</v>
      </c>
    </row>
    <row r="4" spans="1:10" x14ac:dyDescent="0.25">
      <c r="A4" s="8">
        <v>1</v>
      </c>
      <c r="B4" s="4" t="s">
        <v>25</v>
      </c>
      <c r="C4" s="4" t="s">
        <v>39</v>
      </c>
      <c r="D4" s="4"/>
      <c r="E4" s="4">
        <v>135.71428599999999</v>
      </c>
      <c r="F4" s="4" t="str">
        <f>IF(ROUND(D4,1)=ROUND(E4,1), "OK","Revise")</f>
        <v>Revise</v>
      </c>
    </row>
    <row r="5" spans="1:10" x14ac:dyDescent="0.25">
      <c r="A5" s="8">
        <v>2</v>
      </c>
      <c r="B5" s="4" t="s">
        <v>25</v>
      </c>
      <c r="C5" s="4" t="s">
        <v>40</v>
      </c>
      <c r="D5" s="4"/>
      <c r="E5" s="4">
        <v>135</v>
      </c>
      <c r="F5" s="4" t="str">
        <f t="shared" ref="F5:F7" si="0">IF(ROUND(D5,1)=ROUND(E5,1), "OK","Revise")</f>
        <v>Revise</v>
      </c>
    </row>
    <row r="6" spans="1:10" x14ac:dyDescent="0.25">
      <c r="A6" s="8">
        <v>3</v>
      </c>
      <c r="B6" s="4" t="s">
        <v>28</v>
      </c>
      <c r="C6" s="4" t="s">
        <v>41</v>
      </c>
      <c r="D6" s="4"/>
      <c r="E6" s="4">
        <v>4</v>
      </c>
      <c r="F6" s="4" t="str">
        <f t="shared" si="0"/>
        <v>Revise</v>
      </c>
    </row>
    <row r="7" spans="1:10" x14ac:dyDescent="0.25">
      <c r="A7" s="8">
        <v>4</v>
      </c>
      <c r="B7" s="4" t="s">
        <v>27</v>
      </c>
      <c r="C7" s="4" t="s">
        <v>39</v>
      </c>
      <c r="D7" s="4"/>
      <c r="E7" s="4">
        <v>26.375</v>
      </c>
      <c r="F7" s="4" t="str">
        <f t="shared" si="0"/>
        <v>Revise</v>
      </c>
    </row>
  </sheetData>
  <mergeCells count="2">
    <mergeCell ref="A1:J1"/>
    <mergeCell ref="B2:J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"/>
  <sheetViews>
    <sheetView workbookViewId="0">
      <selection activeCell="D4" sqref="D4"/>
    </sheetView>
  </sheetViews>
  <sheetFormatPr defaultRowHeight="15" x14ac:dyDescent="0.25"/>
  <cols>
    <col min="1" max="1" width="6" customWidth="1"/>
    <col min="2" max="2" width="24" customWidth="1"/>
    <col min="3" max="3" width="26" customWidth="1"/>
    <col min="4" max="4" width="16" customWidth="1"/>
    <col min="5" max="5" width="15.42578125" customWidth="1"/>
    <col min="6" max="6" width="12" customWidth="1"/>
  </cols>
  <sheetData>
    <row r="1" spans="1:10" x14ac:dyDescent="0.25">
      <c r="A1" s="11" t="s">
        <v>42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7" t="s">
        <v>32</v>
      </c>
      <c r="B2" s="10" t="s">
        <v>43</v>
      </c>
      <c r="C2" s="10"/>
      <c r="D2" s="10"/>
      <c r="E2" s="10"/>
      <c r="F2" s="10"/>
      <c r="G2" s="10"/>
      <c r="H2" s="10"/>
      <c r="I2" s="10"/>
      <c r="J2" s="10"/>
    </row>
    <row r="3" spans="1:10" ht="30" x14ac:dyDescent="0.25">
      <c r="A3" s="5" t="s">
        <v>34</v>
      </c>
      <c r="B3" s="5" t="s">
        <v>14</v>
      </c>
      <c r="C3" s="5" t="s">
        <v>35</v>
      </c>
      <c r="D3" s="5" t="s">
        <v>36</v>
      </c>
      <c r="E3" s="5" t="s">
        <v>37</v>
      </c>
      <c r="F3" s="5" t="s">
        <v>38</v>
      </c>
    </row>
    <row r="4" spans="1:10" x14ac:dyDescent="0.25">
      <c r="A4" s="8">
        <v>1</v>
      </c>
      <c r="B4" s="4" t="s">
        <v>26</v>
      </c>
      <c r="C4" s="4" t="s">
        <v>44</v>
      </c>
      <c r="D4" s="4"/>
      <c r="E4" s="4">
        <v>80</v>
      </c>
      <c r="F4" s="4" t="str">
        <f>IF(ABS(D4-E4)&lt;=Parametros!$B$1, "OK","Revise")</f>
        <v>OK</v>
      </c>
    </row>
    <row r="5" spans="1:10" x14ac:dyDescent="0.25">
      <c r="A5" s="8">
        <v>2</v>
      </c>
      <c r="B5" s="4" t="s">
        <v>29</v>
      </c>
      <c r="C5" s="4" t="s">
        <v>45</v>
      </c>
      <c r="D5" s="4"/>
      <c r="E5" s="4">
        <v>1.7142999999999999E-2</v>
      </c>
      <c r="F5" s="4" t="str">
        <f>IF(ABS(D5-E5)&lt;=Parametros!$B$1, "OK","Revise")</f>
        <v>OK</v>
      </c>
    </row>
    <row r="6" spans="1:10" x14ac:dyDescent="0.25">
      <c r="A6" s="8">
        <v>3</v>
      </c>
      <c r="B6" s="4" t="s">
        <v>30</v>
      </c>
      <c r="C6" s="4" t="s">
        <v>46</v>
      </c>
      <c r="D6" s="4"/>
      <c r="E6" s="4">
        <v>2</v>
      </c>
      <c r="F6" s="4" t="str">
        <f>IF(ABS(D6-E6)&lt;=Parametros!$B$1, "OK","Revise")</f>
        <v>OK</v>
      </c>
    </row>
    <row r="7" spans="1:10" x14ac:dyDescent="0.25">
      <c r="A7" s="8">
        <v>4</v>
      </c>
      <c r="B7" s="4" t="s">
        <v>25</v>
      </c>
      <c r="C7" s="4" t="s">
        <v>47</v>
      </c>
      <c r="D7" s="4"/>
      <c r="E7" s="4">
        <v>7.5469600000000003</v>
      </c>
      <c r="F7" s="4" t="str">
        <f>IF(ABS(D7-E7)&lt;=Parametros!$B$1, "OK","Revise")</f>
        <v>OK</v>
      </c>
    </row>
  </sheetData>
  <mergeCells count="2">
    <mergeCell ref="A1:J1"/>
    <mergeCell ref="B2:J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E23" sqref="E23"/>
    </sheetView>
  </sheetViews>
  <sheetFormatPr defaultRowHeight="15" x14ac:dyDescent="0.25"/>
  <cols>
    <col min="1" max="1" width="6" customWidth="1"/>
    <col min="2" max="2" width="28" customWidth="1"/>
    <col min="3" max="4" width="10" customWidth="1"/>
    <col min="5" max="5" width="18" customWidth="1"/>
    <col min="6" max="7" width="12" customWidth="1"/>
    <col min="8" max="8" width="18" hidden="1" customWidth="1"/>
  </cols>
  <sheetData>
    <row r="1" spans="1:8" x14ac:dyDescent="0.25">
      <c r="A1" s="12" t="s">
        <v>48</v>
      </c>
      <c r="B1" s="10"/>
      <c r="C1" s="10"/>
      <c r="D1" s="10"/>
      <c r="E1" s="10"/>
      <c r="F1" s="10"/>
      <c r="G1" s="10"/>
      <c r="H1" s="10"/>
    </row>
    <row r="2" spans="1:8" x14ac:dyDescent="0.25">
      <c r="A2" s="7" t="s">
        <v>32</v>
      </c>
      <c r="B2" s="10" t="s">
        <v>49</v>
      </c>
      <c r="C2" s="10"/>
      <c r="D2" s="10"/>
      <c r="E2" s="10"/>
      <c r="F2" s="10"/>
      <c r="G2" s="10"/>
      <c r="H2" s="10"/>
    </row>
    <row r="3" spans="1:8" x14ac:dyDescent="0.25">
      <c r="A3" s="5" t="s">
        <v>34</v>
      </c>
      <c r="B3" s="5" t="s">
        <v>50</v>
      </c>
      <c r="C3" s="5" t="s">
        <v>51</v>
      </c>
      <c r="D3" s="5" t="s">
        <v>52</v>
      </c>
      <c r="E3" s="5" t="s">
        <v>53</v>
      </c>
      <c r="F3" s="5" t="s">
        <v>54</v>
      </c>
      <c r="G3" s="5" t="s">
        <v>38</v>
      </c>
      <c r="H3" s="5" t="s">
        <v>55</v>
      </c>
    </row>
    <row r="4" spans="1:8" x14ac:dyDescent="0.25">
      <c r="A4" s="4">
        <v>1</v>
      </c>
      <c r="B4" s="4" t="s">
        <v>56</v>
      </c>
      <c r="C4" s="4" t="s">
        <v>57</v>
      </c>
      <c r="D4" s="4" t="s">
        <v>58</v>
      </c>
      <c r="E4" s="4"/>
      <c r="F4" s="4" t="s">
        <v>57</v>
      </c>
      <c r="G4" s="4" t="str">
        <f>IF(E4=F4,"OK","Revise")</f>
        <v>Revise</v>
      </c>
      <c r="H4" s="4" t="s">
        <v>59</v>
      </c>
    </row>
    <row r="5" spans="1:8" x14ac:dyDescent="0.25">
      <c r="A5" s="4">
        <v>2</v>
      </c>
      <c r="B5" s="4" t="s">
        <v>60</v>
      </c>
      <c r="C5" s="4" t="s">
        <v>57</v>
      </c>
      <c r="D5" s="4" t="s">
        <v>58</v>
      </c>
      <c r="E5" s="4"/>
      <c r="F5" s="4" t="s">
        <v>57</v>
      </c>
      <c r="G5" s="4" t="str">
        <f>IF(E5=F5,"OK","Revise")</f>
        <v>Revise</v>
      </c>
      <c r="H5" s="4" t="s">
        <v>61</v>
      </c>
    </row>
  </sheetData>
  <mergeCells count="2">
    <mergeCell ref="A1:H1"/>
    <mergeCell ref="B2:H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"/>
  <sheetViews>
    <sheetView workbookViewId="0">
      <selection sqref="A1:J1"/>
    </sheetView>
  </sheetViews>
  <sheetFormatPr defaultRowHeight="15" x14ac:dyDescent="0.25"/>
  <cols>
    <col min="1" max="1" width="6" customWidth="1"/>
    <col min="2" max="2" width="24" customWidth="1"/>
    <col min="3" max="3" width="26" customWidth="1"/>
    <col min="4" max="4" width="16" customWidth="1"/>
    <col min="5" max="5" width="18.42578125" customWidth="1"/>
    <col min="6" max="6" width="12" customWidth="1"/>
  </cols>
  <sheetData>
    <row r="1" spans="1:10" x14ac:dyDescent="0.25">
      <c r="A1" s="11" t="s">
        <v>62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7" t="s">
        <v>32</v>
      </c>
      <c r="B2" s="10" t="s">
        <v>63</v>
      </c>
      <c r="C2" s="10"/>
      <c r="D2" s="10"/>
      <c r="E2" s="10"/>
      <c r="F2" s="10"/>
      <c r="G2" s="10"/>
      <c r="H2" s="10"/>
      <c r="I2" s="10"/>
      <c r="J2" s="10"/>
    </row>
    <row r="3" spans="1:10" x14ac:dyDescent="0.25">
      <c r="A3" s="5" t="s">
        <v>34</v>
      </c>
      <c r="B3" s="5" t="s">
        <v>14</v>
      </c>
      <c r="C3" s="5" t="s">
        <v>35</v>
      </c>
      <c r="D3" s="5" t="s">
        <v>36</v>
      </c>
      <c r="E3" s="5" t="s">
        <v>37</v>
      </c>
      <c r="F3" s="5" t="s">
        <v>38</v>
      </c>
    </row>
    <row r="4" spans="1:10" x14ac:dyDescent="0.25">
      <c r="A4" s="8">
        <v>1</v>
      </c>
      <c r="B4" s="4" t="s">
        <v>26</v>
      </c>
      <c r="C4" s="4" t="s">
        <v>39</v>
      </c>
      <c r="D4" s="4"/>
      <c r="E4" s="4">
        <v>126</v>
      </c>
      <c r="F4" s="4" t="str">
        <f>IF(ABS(D4-E4)&lt;=Parametros!$B$1, "OK","Revise")</f>
        <v>OK</v>
      </c>
    </row>
    <row r="5" spans="1:10" x14ac:dyDescent="0.25">
      <c r="A5" s="8">
        <v>2</v>
      </c>
      <c r="B5" s="4" t="s">
        <v>26</v>
      </c>
      <c r="C5" s="4" t="s">
        <v>46</v>
      </c>
      <c r="D5" s="4"/>
      <c r="E5" s="4">
        <v>28.431204000000001</v>
      </c>
      <c r="F5" s="4" t="str">
        <f>IF(ABS(D5-E5)&lt;=Parametros!$B$1, "OK","Revise")</f>
        <v>OK</v>
      </c>
    </row>
    <row r="6" spans="1:10" x14ac:dyDescent="0.25">
      <c r="A6" s="8">
        <v>3</v>
      </c>
      <c r="B6" s="4" t="s">
        <v>29</v>
      </c>
      <c r="C6" s="4" t="s">
        <v>40</v>
      </c>
      <c r="D6" s="4"/>
      <c r="E6" s="4">
        <v>2.2000000000000002</v>
      </c>
      <c r="F6" s="4" t="str">
        <f>IF(ABS(D6-E6)&lt;=Parametros!$B$1, "OK","Revise")</f>
        <v>OK</v>
      </c>
    </row>
    <row r="7" spans="1:10" x14ac:dyDescent="0.25">
      <c r="A7" s="8">
        <v>4</v>
      </c>
      <c r="B7" s="4" t="s">
        <v>27</v>
      </c>
      <c r="C7" s="4" t="s">
        <v>47</v>
      </c>
      <c r="D7" s="4"/>
      <c r="E7" s="4">
        <v>10.120452999999999</v>
      </c>
      <c r="F7" s="4" t="str">
        <f>IF(ABS(D7-E7)&lt;=Parametros!$B$1, "OK","Revise")</f>
        <v>OK</v>
      </c>
    </row>
  </sheetData>
  <mergeCells count="2">
    <mergeCell ref="A1:J1"/>
    <mergeCell ref="B2:J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"/>
  <sheetViews>
    <sheetView workbookViewId="0"/>
  </sheetViews>
  <sheetFormatPr defaultRowHeight="15" x14ac:dyDescent="0.25"/>
  <cols>
    <col min="1" max="1" width="12" customWidth="1"/>
    <col min="2" max="2" width="24" customWidth="1"/>
    <col min="3" max="3" width="22" customWidth="1"/>
    <col min="4" max="4" width="40" customWidth="1"/>
  </cols>
  <sheetData>
    <row r="1" spans="1:4" x14ac:dyDescent="0.25">
      <c r="A1" s="5" t="s">
        <v>64</v>
      </c>
      <c r="B1" s="5" t="s">
        <v>65</v>
      </c>
      <c r="C1" s="5" t="s">
        <v>66</v>
      </c>
      <c r="D1" s="5" t="s">
        <v>67</v>
      </c>
    </row>
    <row r="2" spans="1:4" x14ac:dyDescent="0.25">
      <c r="A2" s="4" t="s">
        <v>68</v>
      </c>
      <c r="B2" s="4">
        <f>COUNTIF(Reto1_Centro!F4:F7,"OK")</f>
        <v>0</v>
      </c>
      <c r="C2" s="4">
        <f>MIN(12.5, COUNTIF(Reto1_Centro!F4:F7,"OK")*3.125)</f>
        <v>0</v>
      </c>
      <c r="D2" s="4"/>
    </row>
    <row r="3" spans="1:4" x14ac:dyDescent="0.25">
      <c r="A3" s="4" t="s">
        <v>69</v>
      </c>
      <c r="B3" s="4">
        <f>COUNTIF(Reto2_Dispersion!F4:F7,"OK")</f>
        <v>4</v>
      </c>
      <c r="C3" s="4">
        <f>MIN(12.5, COUNTIF(Reto2_Dispersion!F4:F7,"OK")*3.125)</f>
        <v>12.5</v>
      </c>
      <c r="D3" s="4"/>
    </row>
    <row r="4" spans="1:4" x14ac:dyDescent="0.25">
      <c r="A4" s="4" t="s">
        <v>70</v>
      </c>
      <c r="B4" s="4">
        <f>COUNTIF(Reto3_Comparar!G4:G5,"OK")</f>
        <v>0</v>
      </c>
      <c r="C4" s="4">
        <f>MIN(12.5, COUNTIF(Reto3_Comparar!G4:G5,"OK")*6.25)</f>
        <v>0</v>
      </c>
      <c r="D4" s="4"/>
    </row>
    <row r="5" spans="1:4" x14ac:dyDescent="0.25">
      <c r="A5" s="4" t="s">
        <v>71</v>
      </c>
      <c r="B5" s="4">
        <f>COUNTIF(Reto4_Mix!F4:F7,"OK")</f>
        <v>4</v>
      </c>
      <c r="C5" s="4">
        <f>MIN(12.5, COUNTIF(Reto4_Mix!F4:F7,"OK")*3.125)</f>
        <v>12.5</v>
      </c>
      <c r="D5" s="4"/>
    </row>
    <row r="6" spans="1:4" x14ac:dyDescent="0.25">
      <c r="A6" s="4" t="s">
        <v>72</v>
      </c>
      <c r="B6" s="4"/>
      <c r="C6" s="4">
        <f>SUM(C2:C5)</f>
        <v>25</v>
      </c>
      <c r="D6" s="4" t="s">
        <v>73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4b491df23228c4a5f9d86ccc67cb416c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7d42aa0247c24473ec37224a7f03b6d0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0F6E923C-B82C-4135-83D2-A37B9008E36D}"/>
</file>

<file path=customXml/itemProps2.xml><?xml version="1.0" encoding="utf-8"?>
<ds:datastoreItem xmlns:ds="http://schemas.openxmlformats.org/officeDocument/2006/customXml" ds:itemID="{D9A00892-C460-4748-A0CB-BD33E6AE3241}"/>
</file>

<file path=customXml/itemProps3.xml><?xml version="1.0" encoding="utf-8"?>
<ds:datastoreItem xmlns:ds="http://schemas.openxmlformats.org/officeDocument/2006/customXml" ds:itemID="{B32F2FFC-DFA8-4582-8FE0-3689B273D4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Parametros</vt:lpstr>
      <vt:lpstr>Datos</vt:lpstr>
      <vt:lpstr>Reto1_Centro</vt:lpstr>
      <vt:lpstr>Reto2_Dispersion</vt:lpstr>
      <vt:lpstr>Reto3_Comparar</vt:lpstr>
      <vt:lpstr>Reto4_Mix</vt:lpstr>
      <vt:lpstr>Puntuacion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CHRISTIAN FABRICIO MONTERO CHANDI</cp:lastModifiedBy>
  <dcterms:created xsi:type="dcterms:W3CDTF">2025-10-03T06:39:18Z</dcterms:created>
  <dcterms:modified xsi:type="dcterms:W3CDTF">2025-10-14T14:10:20Z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