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OS PARA LAPTOP\PUCE\puce virtual\"/>
    </mc:Choice>
  </mc:AlternateContent>
  <xr:revisionPtr revIDLastSave="0" documentId="8_{3E12E8F8-2A11-4B52-B6EB-058B63EC85C2}" xr6:coauthVersionLast="47" xr6:coauthVersionMax="47" xr10:uidLastSave="{00000000-0000-0000-0000-000000000000}"/>
  <bookViews>
    <workbookView xWindow="-110" yWindow="-110" windowWidth="19420" windowHeight="10300" xr2:uid="{B66934D7-D2C6-4E6B-90B6-92263C7EA27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1" l="1"/>
  <c r="H65" i="1"/>
  <c r="B65" i="1"/>
  <c r="B64" i="1"/>
  <c r="B66" i="1" s="1"/>
  <c r="G45" i="1" s="1"/>
  <c r="G46" i="1" s="1"/>
  <c r="G53" i="1"/>
  <c r="G55" i="1" s="1"/>
  <c r="D53" i="1"/>
  <c r="G49" i="1"/>
  <c r="D49" i="1"/>
  <c r="D45" i="1"/>
  <c r="J39" i="1"/>
  <c r="I13" i="1" s="1"/>
  <c r="J16" i="1" s="1"/>
  <c r="B37" i="1"/>
  <c r="B35" i="1"/>
  <c r="B34" i="1"/>
  <c r="D26" i="1"/>
  <c r="D22" i="1"/>
  <c r="D21" i="1"/>
  <c r="D18" i="1"/>
  <c r="D14" i="1"/>
  <c r="D13" i="1"/>
  <c r="D11" i="1"/>
  <c r="D10" i="1"/>
  <c r="D30" i="1" s="1"/>
  <c r="J19" i="1" s="1"/>
  <c r="I9" i="1"/>
  <c r="H13" i="1" s="1"/>
  <c r="I16" i="1" s="1"/>
  <c r="B36" i="1" l="1"/>
  <c r="B38" i="1" s="1"/>
  <c r="H67" i="1"/>
  <c r="H49" i="1" s="1"/>
  <c r="G50" i="1" s="1"/>
  <c r="D58" i="1"/>
  <c r="H55" i="1" s="1"/>
  <c r="G56" i="1" s="1"/>
  <c r="H9" i="1"/>
  <c r="H10" i="1" s="1"/>
  <c r="H16" i="1"/>
  <c r="H17" i="1" s="1"/>
  <c r="H19" i="1" s="1"/>
  <c r="H20" i="1" s="1"/>
  <c r="H14" i="1"/>
</calcChain>
</file>

<file path=xl/sharedStrings.xml><?xml version="1.0" encoding="utf-8"?>
<sst xmlns="http://schemas.openxmlformats.org/spreadsheetml/2006/main" count="101" uniqueCount="76">
  <si>
    <t>RDA # 1</t>
  </si>
  <si>
    <t>EJERCICIO DE CLASES: CÁLCULO DE LOS COSTOS</t>
  </si>
  <si>
    <t>1. CONSIDERANDO LOS SIGUIENTES SALDOS AL 31 DE DICIEMBRE DE INDUSTRIAL CALZACUERO CALCULE:</t>
  </si>
  <si>
    <t>CUENTAS</t>
  </si>
  <si>
    <t xml:space="preserve">  SALDO  </t>
  </si>
  <si>
    <t>GASTOS</t>
  </si>
  <si>
    <t xml:space="preserve">Comisiones Ganadas </t>
  </si>
  <si>
    <t>1. COSTO PRIMO</t>
  </si>
  <si>
    <t xml:space="preserve">MPD   + </t>
  </si>
  <si>
    <t>MOD</t>
  </si>
  <si>
    <t>Mano de Obra Directa</t>
  </si>
  <si>
    <t>Gastos de publicidad</t>
  </si>
  <si>
    <t>Gastos sueldos de ventas</t>
  </si>
  <si>
    <t>Materia Prima Directa Comprada</t>
  </si>
  <si>
    <t>2. COSTO DE CONVERSIÓN</t>
  </si>
  <si>
    <t>MOD  +</t>
  </si>
  <si>
    <t>CIF</t>
  </si>
  <si>
    <t>Gasto suministros oficinas administrativas</t>
  </si>
  <si>
    <t>Gasto comisiones vendedores</t>
  </si>
  <si>
    <t>Depreciación Maquinaria de producción</t>
  </si>
  <si>
    <t>3. COSTO DE PRODUCCIÓN</t>
  </si>
  <si>
    <t>MPD   +</t>
  </si>
  <si>
    <t>MOD   +</t>
  </si>
  <si>
    <t>Mano de Obra Indirecta</t>
  </si>
  <si>
    <t xml:space="preserve">Ventas </t>
  </si>
  <si>
    <t>Gastos Generales de Administración</t>
  </si>
  <si>
    <t>4. COSTO TOTAL DEL PERÍODO</t>
  </si>
  <si>
    <t>Costo de producción  + Gastos generales, ventas y administrativos</t>
  </si>
  <si>
    <t>Depreciación Acumulada Equipo de Oficina</t>
  </si>
  <si>
    <t xml:space="preserve">  +</t>
  </si>
  <si>
    <t>Intereses Pagados</t>
  </si>
  <si>
    <t>Sueldos y Salarios Administrativos</t>
  </si>
  <si>
    <t>Servicios Públicos de administración</t>
  </si>
  <si>
    <t>Comisiones Bancarias</t>
  </si>
  <si>
    <t>Anticipo Clientes</t>
  </si>
  <si>
    <t>Proveedores</t>
  </si>
  <si>
    <t>Depreciación Equipos de Oficina</t>
  </si>
  <si>
    <t>Combustibles y Lubricantes de Producción</t>
  </si>
  <si>
    <t>Inventario Materia Prima Directa 01/01</t>
  </si>
  <si>
    <t xml:space="preserve">Depreciación Acumulada Maquinaria </t>
  </si>
  <si>
    <t>Inventario Materia Prima Directa 31/12</t>
  </si>
  <si>
    <t>MOVIMIENTO DE INVENTARIOS DE MATERIA PRIMA DIRECTA</t>
  </si>
  <si>
    <t>Inventario inicial de materia prima directa</t>
  </si>
  <si>
    <t>Materia prima indirecta (MPI)</t>
  </si>
  <si>
    <t xml:space="preserve"> +  Compras de materia prima directa</t>
  </si>
  <si>
    <t>combustibles y lubricantes de producción</t>
  </si>
  <si>
    <t xml:space="preserve">  = Materia prima directa disponible</t>
  </si>
  <si>
    <t>Mano obra indirecta (MOI)</t>
  </si>
  <si>
    <t xml:space="preserve">  - Inventario final materia prima directa</t>
  </si>
  <si>
    <t>Carga fabril</t>
  </si>
  <si>
    <t xml:space="preserve">  =   MATERIA PRIMA DIRECTA UTILIZADA</t>
  </si>
  <si>
    <t>Depreciación maquinaria producción</t>
  </si>
  <si>
    <t>TOTAL CIF</t>
  </si>
  <si>
    <t>2. CONSIDERANDO LOS SIGUIENTES SALDOS AL 31 DE DICIEMBRE DE MANUFACTURAS KAN CALCULE:</t>
  </si>
  <si>
    <t>MPD</t>
  </si>
  <si>
    <t xml:space="preserve">  +  MOD</t>
  </si>
  <si>
    <t>Gastos de sueldos vendedores</t>
  </si>
  <si>
    <t>Seguro de incendio del edificio de fábrica</t>
  </si>
  <si>
    <t>Compras de materia prima directa</t>
  </si>
  <si>
    <t>Arriendo de instalaciones de producción</t>
  </si>
  <si>
    <t xml:space="preserve">  + CIF</t>
  </si>
  <si>
    <t>Gastos de publicidad y propaganda</t>
  </si>
  <si>
    <t>Suministros Indirectos de Producción</t>
  </si>
  <si>
    <t xml:space="preserve">  +  CIF</t>
  </si>
  <si>
    <t>Ventas</t>
  </si>
  <si>
    <t>Gastos de Administración</t>
  </si>
  <si>
    <t>4. COSTOS DEL PERÍODO</t>
  </si>
  <si>
    <t>Costo de producción + Gastos: de ventas, de administración y generales</t>
  </si>
  <si>
    <t>MPI</t>
  </si>
  <si>
    <t>suministros indirectos de producción</t>
  </si>
  <si>
    <t>MOI</t>
  </si>
  <si>
    <t>arriendo de instalaciones de producción</t>
  </si>
  <si>
    <t>seguro incendio edificion de fábrica</t>
  </si>
  <si>
    <t>TOTAL DE CIF</t>
  </si>
  <si>
    <t>FUNDAMENTOS DE CONTABILIDAD DE COSTOS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</si>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</sst>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43" formatCode="_ * #,##0.00_ ;_ * \-#,##0.00_ ;_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vertical="center"/>
    </xf>
    <xf numFmtId="43" fontId="6" fillId="0" borderId="4" xfId="1" applyFont="1" applyBorder="1" applyAlignment="1">
      <alignment horizontal="right" vertical="center"/>
    </xf>
    <xf numFmtId="0" fontId="3" fillId="0" borderId="0" xfId="0" applyFont="1"/>
    <xf numFmtId="0" fontId="6" fillId="3" borderId="3" xfId="0" applyFont="1" applyFill="1" applyBorder="1" applyAlignment="1">
      <alignment vertical="center"/>
    </xf>
    <xf numFmtId="4" fontId="6" fillId="3" borderId="4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left"/>
    </xf>
    <xf numFmtId="4" fontId="0" fillId="3" borderId="0" xfId="0" applyNumberFormat="1" applyFill="1"/>
    <xf numFmtId="4" fontId="6" fillId="0" borderId="4" xfId="0" applyNumberFormat="1" applyFont="1" applyBorder="1" applyAlignment="1">
      <alignment horizontal="right" vertical="center"/>
    </xf>
    <xf numFmtId="4" fontId="0" fillId="0" borderId="0" xfId="0" applyNumberFormat="1"/>
    <xf numFmtId="0" fontId="6" fillId="2" borderId="3" xfId="0" applyFont="1" applyFill="1" applyBorder="1" applyAlignment="1">
      <alignment vertical="center"/>
    </xf>
    <xf numFmtId="4" fontId="6" fillId="2" borderId="4" xfId="0" applyNumberFormat="1" applyFont="1" applyFill="1" applyBorder="1" applyAlignment="1">
      <alignment horizontal="right" vertical="center"/>
    </xf>
    <xf numFmtId="44" fontId="0" fillId="0" borderId="0" xfId="0" applyNumberFormat="1"/>
    <xf numFmtId="43" fontId="0" fillId="0" borderId="0" xfId="0" applyNumberFormat="1"/>
    <xf numFmtId="43" fontId="0" fillId="4" borderId="0" xfId="0" applyNumberFormat="1" applyFill="1"/>
    <xf numFmtId="0" fontId="6" fillId="5" borderId="3" xfId="0" applyFont="1" applyFill="1" applyBorder="1" applyAlignment="1">
      <alignment vertical="center"/>
    </xf>
    <xf numFmtId="4" fontId="6" fillId="5" borderId="4" xfId="0" applyNumberFormat="1" applyFont="1" applyFill="1" applyBorder="1" applyAlignment="1">
      <alignment horizontal="right" vertical="center"/>
    </xf>
    <xf numFmtId="0" fontId="6" fillId="6" borderId="3" xfId="0" applyFont="1" applyFill="1" applyBorder="1" applyAlignment="1">
      <alignment vertical="center"/>
    </xf>
    <xf numFmtId="4" fontId="6" fillId="6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5" borderId="0" xfId="0" applyFont="1" applyFill="1" applyAlignment="1">
      <alignment vertical="center"/>
    </xf>
    <xf numFmtId="4" fontId="6" fillId="5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4" fontId="6" fillId="2" borderId="0" xfId="0" applyNumberFormat="1" applyFont="1" applyFill="1" applyAlignment="1">
      <alignment horizontal="right" vertical="center"/>
    </xf>
    <xf numFmtId="44" fontId="0" fillId="0" borderId="0" xfId="2" applyFont="1"/>
    <xf numFmtId="0" fontId="6" fillId="6" borderId="0" xfId="0" applyFont="1" applyFill="1" applyAlignment="1">
      <alignment vertical="center"/>
    </xf>
    <xf numFmtId="4" fontId="6" fillId="6" borderId="0" xfId="0" applyNumberFormat="1" applyFont="1" applyFill="1" applyAlignment="1">
      <alignment horizontal="right" vertical="center"/>
    </xf>
    <xf numFmtId="0" fontId="0" fillId="0" borderId="5" xfId="0" applyBorder="1"/>
    <xf numFmtId="0" fontId="0" fillId="0" borderId="6" xfId="0" applyBorder="1"/>
    <xf numFmtId="44" fontId="0" fillId="0" borderId="2" xfId="0" applyNumberFormat="1" applyBorder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7" borderId="3" xfId="0" applyFont="1" applyFill="1" applyBorder="1" applyAlignment="1">
      <alignment vertical="center"/>
    </xf>
    <xf numFmtId="4" fontId="6" fillId="7" borderId="4" xfId="0" applyNumberFormat="1" applyFont="1" applyFill="1" applyBorder="1" applyAlignment="1">
      <alignment horizontal="right" vertical="center"/>
    </xf>
    <xf numFmtId="0" fontId="0" fillId="7" borderId="0" xfId="0" applyFill="1"/>
    <xf numFmtId="43" fontId="6" fillId="5" borderId="4" xfId="1" applyFont="1" applyFill="1" applyBorder="1" applyAlignment="1">
      <alignment horizontal="right" vertical="center"/>
    </xf>
    <xf numFmtId="43" fontId="6" fillId="6" borderId="4" xfId="1" applyFont="1" applyFill="1" applyBorder="1" applyAlignment="1">
      <alignment horizontal="right" vertical="center"/>
    </xf>
    <xf numFmtId="44" fontId="0" fillId="5" borderId="0" xfId="2" applyFont="1" applyFill="1"/>
    <xf numFmtId="44" fontId="0" fillId="2" borderId="0" xfId="2" applyFont="1" applyFill="1"/>
    <xf numFmtId="43" fontId="0" fillId="6" borderId="0" xfId="0" applyNumberFormat="1" applyFill="1"/>
    <xf numFmtId="0" fontId="0" fillId="0" borderId="0" xfId="0" applyBorder="1"/>
    <xf numFmtId="44" fontId="0" fillId="0" borderId="0" xfId="0" applyNumberForma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210B-5932-42BD-88FE-0FB99C28EF3B}">
  <dimension ref="A1:J67"/>
  <sheetViews>
    <sheetView tabSelected="1" workbookViewId="0">
      <selection activeCell="B59" sqref="B59"/>
    </sheetView>
  </sheetViews>
  <sheetFormatPr baseColWidth="10" defaultColWidth="11.453125" defaultRowHeight="14.5" x14ac:dyDescent="0.35"/>
  <cols>
    <col min="1" max="1" width="39.81640625" customWidth="1"/>
    <col min="3" max="3" width="3" customWidth="1"/>
    <col min="4" max="5" width="11.54296875" customWidth="1"/>
    <col min="6" max="6" width="25.1796875" customWidth="1"/>
    <col min="7" max="7" width="13.1796875" customWidth="1"/>
    <col min="8" max="8" width="17" customWidth="1"/>
  </cols>
  <sheetData>
    <row r="1" spans="1:10" x14ac:dyDescent="0.35">
      <c r="A1" s="1" t="s">
        <v>0</v>
      </c>
    </row>
    <row r="2" spans="1:10" x14ac:dyDescent="0.35">
      <c r="A2" s="1" t="s">
        <v>74</v>
      </c>
    </row>
    <row r="3" spans="1:10" x14ac:dyDescent="0.35">
      <c r="A3" s="1" t="s">
        <v>1</v>
      </c>
    </row>
    <row r="5" spans="1:10" x14ac:dyDescent="0.35">
      <c r="A5" s="2" t="s">
        <v>2</v>
      </c>
    </row>
    <row r="6" spans="1:10" ht="15" thickBot="1" x14ac:dyDescent="0.4"/>
    <row r="7" spans="1:10" ht="15" thickBot="1" x14ac:dyDescent="0.4">
      <c r="A7" s="3" t="s">
        <v>3</v>
      </c>
      <c r="B7" s="4" t="s">
        <v>4</v>
      </c>
      <c r="D7" s="5" t="s">
        <v>5</v>
      </c>
      <c r="E7" s="5"/>
    </row>
    <row r="8" spans="1:10" ht="15" thickBot="1" x14ac:dyDescent="0.4">
      <c r="A8" s="6" t="s">
        <v>6</v>
      </c>
      <c r="B8" s="7">
        <v>120</v>
      </c>
      <c r="F8" s="8" t="s">
        <v>7</v>
      </c>
      <c r="H8" t="s">
        <v>8</v>
      </c>
      <c r="I8" t="s">
        <v>9</v>
      </c>
    </row>
    <row r="9" spans="1:10" ht="15" thickBot="1" x14ac:dyDescent="0.4">
      <c r="A9" s="9" t="s">
        <v>10</v>
      </c>
      <c r="B9" s="10">
        <v>17000</v>
      </c>
      <c r="F9" s="8"/>
      <c r="H9" s="11">
        <f>+B38</f>
        <v>12200</v>
      </c>
      <c r="I9" s="12">
        <f>+B9</f>
        <v>17000</v>
      </c>
    </row>
    <row r="10" spans="1:10" ht="15" thickBot="1" x14ac:dyDescent="0.4">
      <c r="A10" s="6" t="s">
        <v>11</v>
      </c>
      <c r="B10" s="13">
        <v>5000</v>
      </c>
      <c r="D10" s="14">
        <f>+B10</f>
        <v>5000</v>
      </c>
      <c r="E10" s="14"/>
      <c r="F10" s="8"/>
      <c r="H10" s="11">
        <f>+H9+I9</f>
        <v>29200</v>
      </c>
    </row>
    <row r="11" spans="1:10" ht="15" thickBot="1" x14ac:dyDescent="0.4">
      <c r="A11" s="6" t="s">
        <v>12</v>
      </c>
      <c r="B11" s="13">
        <v>7000</v>
      </c>
      <c r="D11" s="14">
        <f>+B11</f>
        <v>7000</v>
      </c>
      <c r="E11" s="14"/>
      <c r="F11" s="8"/>
    </row>
    <row r="12" spans="1:10" ht="15" thickBot="1" x14ac:dyDescent="0.4">
      <c r="A12" s="15" t="s">
        <v>13</v>
      </c>
      <c r="B12" s="16">
        <v>8000</v>
      </c>
      <c r="F12" s="8" t="s">
        <v>14</v>
      </c>
      <c r="H12" t="s">
        <v>15</v>
      </c>
      <c r="I12" t="s">
        <v>16</v>
      </c>
    </row>
    <row r="13" spans="1:10" ht="15" thickBot="1" x14ac:dyDescent="0.4">
      <c r="A13" s="6" t="s">
        <v>17</v>
      </c>
      <c r="B13" s="13">
        <v>2500</v>
      </c>
      <c r="D13" s="14">
        <f>+B13</f>
        <v>2500</v>
      </c>
      <c r="E13" s="14"/>
      <c r="F13" s="8"/>
      <c r="H13" s="12">
        <f>+I9</f>
        <v>17000</v>
      </c>
      <c r="I13" s="17">
        <f>+J39</f>
        <v>13000</v>
      </c>
    </row>
    <row r="14" spans="1:10" ht="15" thickBot="1" x14ac:dyDescent="0.4">
      <c r="A14" s="6" t="s">
        <v>18</v>
      </c>
      <c r="B14" s="13">
        <v>3000</v>
      </c>
      <c r="D14" s="14">
        <f>+B14</f>
        <v>3000</v>
      </c>
      <c r="E14" s="14"/>
      <c r="F14" s="8"/>
      <c r="H14" s="17">
        <f>+H13+I13</f>
        <v>30000</v>
      </c>
    </row>
    <row r="15" spans="1:10" ht="15" thickBot="1" x14ac:dyDescent="0.4">
      <c r="A15" s="6" t="s">
        <v>19</v>
      </c>
      <c r="B15" s="13">
        <v>4500</v>
      </c>
      <c r="F15" s="8" t="s">
        <v>20</v>
      </c>
      <c r="H15" t="s">
        <v>21</v>
      </c>
      <c r="I15" t="s">
        <v>22</v>
      </c>
      <c r="J15" t="s">
        <v>16</v>
      </c>
    </row>
    <row r="16" spans="1:10" ht="15" thickBot="1" x14ac:dyDescent="0.4">
      <c r="A16" s="6" t="s">
        <v>23</v>
      </c>
      <c r="B16" s="13">
        <v>1500</v>
      </c>
      <c r="F16" s="8"/>
      <c r="H16" s="14">
        <f>+B38</f>
        <v>12200</v>
      </c>
      <c r="I16" s="12">
        <f>+H13</f>
        <v>17000</v>
      </c>
      <c r="J16" s="17">
        <f>+I13</f>
        <v>13000</v>
      </c>
    </row>
    <row r="17" spans="1:10" ht="15" thickBot="1" x14ac:dyDescent="0.4">
      <c r="A17" s="6" t="s">
        <v>24</v>
      </c>
      <c r="B17" s="13">
        <v>127000</v>
      </c>
      <c r="F17" s="8"/>
      <c r="H17" s="17">
        <f>+H16+I16+J16</f>
        <v>42200</v>
      </c>
    </row>
    <row r="18" spans="1:10" ht="15" thickBot="1" x14ac:dyDescent="0.4">
      <c r="A18" s="6" t="s">
        <v>25</v>
      </c>
      <c r="B18" s="7">
        <v>500</v>
      </c>
      <c r="D18" s="18">
        <f>+B18</f>
        <v>500</v>
      </c>
      <c r="E18" s="18"/>
      <c r="F18" s="8" t="s">
        <v>26</v>
      </c>
      <c r="H18" t="s">
        <v>27</v>
      </c>
    </row>
    <row r="19" spans="1:10" ht="15" thickBot="1" x14ac:dyDescent="0.4">
      <c r="A19" s="6" t="s">
        <v>28</v>
      </c>
      <c r="B19" s="7">
        <v>800</v>
      </c>
      <c r="H19" s="17">
        <f>+H17</f>
        <v>42200</v>
      </c>
      <c r="I19" t="s">
        <v>29</v>
      </c>
      <c r="J19" s="19">
        <f>+D30</f>
        <v>31400</v>
      </c>
    </row>
    <row r="20" spans="1:10" ht="15" thickBot="1" x14ac:dyDescent="0.4">
      <c r="A20" s="6" t="s">
        <v>30</v>
      </c>
      <c r="B20" s="7">
        <v>500</v>
      </c>
      <c r="H20" s="17">
        <f>+H19+J19</f>
        <v>73600</v>
      </c>
    </row>
    <row r="21" spans="1:10" ht="15" thickBot="1" x14ac:dyDescent="0.4">
      <c r="A21" s="6" t="s">
        <v>31</v>
      </c>
      <c r="B21" s="13">
        <v>9000</v>
      </c>
      <c r="D21" s="14">
        <f>+B21</f>
        <v>9000</v>
      </c>
      <c r="E21" s="14"/>
    </row>
    <row r="22" spans="1:10" ht="15" thickBot="1" x14ac:dyDescent="0.4">
      <c r="A22" s="6" t="s">
        <v>32</v>
      </c>
      <c r="B22" s="13">
        <v>4000</v>
      </c>
      <c r="D22" s="14">
        <f>+B22</f>
        <v>4000</v>
      </c>
      <c r="E22" s="14"/>
    </row>
    <row r="23" spans="1:10" ht="15" thickBot="1" x14ac:dyDescent="0.4">
      <c r="A23" s="6" t="s">
        <v>33</v>
      </c>
      <c r="B23" s="7">
        <v>100</v>
      </c>
    </row>
    <row r="24" spans="1:10" ht="15" thickBot="1" x14ac:dyDescent="0.4">
      <c r="A24" s="6" t="s">
        <v>34</v>
      </c>
      <c r="B24" s="13">
        <v>1300</v>
      </c>
    </row>
    <row r="25" spans="1:10" ht="15" thickBot="1" x14ac:dyDescent="0.4">
      <c r="A25" s="6" t="s">
        <v>35</v>
      </c>
      <c r="B25" s="13">
        <v>9000</v>
      </c>
    </row>
    <row r="26" spans="1:10" ht="15" thickBot="1" x14ac:dyDescent="0.4">
      <c r="A26" s="6" t="s">
        <v>36</v>
      </c>
      <c r="B26" s="7">
        <v>400</v>
      </c>
      <c r="D26" s="18">
        <f>+B26</f>
        <v>400</v>
      </c>
      <c r="E26" s="18"/>
    </row>
    <row r="27" spans="1:10" ht="15" thickBot="1" x14ac:dyDescent="0.4">
      <c r="A27" s="6" t="s">
        <v>37</v>
      </c>
      <c r="B27" s="13">
        <v>7000</v>
      </c>
    </row>
    <row r="28" spans="1:10" ht="15" thickBot="1" x14ac:dyDescent="0.4">
      <c r="A28" s="20" t="s">
        <v>38</v>
      </c>
      <c r="B28" s="21">
        <v>6000</v>
      </c>
    </row>
    <row r="29" spans="1:10" ht="15" thickBot="1" x14ac:dyDescent="0.4">
      <c r="A29" s="6" t="s">
        <v>39</v>
      </c>
      <c r="B29" s="13">
        <v>4500</v>
      </c>
    </row>
    <row r="30" spans="1:10" ht="15" thickBot="1" x14ac:dyDescent="0.4">
      <c r="A30" s="22" t="s">
        <v>40</v>
      </c>
      <c r="B30" s="23">
        <v>1800</v>
      </c>
      <c r="D30" s="19">
        <f>SUM(D8:D29)</f>
        <v>31400</v>
      </c>
      <c r="E30" s="19"/>
    </row>
    <row r="31" spans="1:10" x14ac:dyDescent="0.35">
      <c r="A31" s="24"/>
      <c r="B31" s="25"/>
    </row>
    <row r="32" spans="1:10" x14ac:dyDescent="0.35">
      <c r="A32" s="26" t="s">
        <v>41</v>
      </c>
      <c r="B32" s="25"/>
      <c r="G32" t="s">
        <v>16</v>
      </c>
    </row>
    <row r="33" spans="1:10" x14ac:dyDescent="0.35">
      <c r="A33" s="24"/>
      <c r="B33" s="25"/>
    </row>
    <row r="34" spans="1:10" x14ac:dyDescent="0.35">
      <c r="A34" s="27" t="s">
        <v>42</v>
      </c>
      <c r="B34" s="28">
        <f>+B28</f>
        <v>6000</v>
      </c>
      <c r="G34" t="s">
        <v>43</v>
      </c>
    </row>
    <row r="35" spans="1:10" x14ac:dyDescent="0.35">
      <c r="A35" s="29" t="s">
        <v>44</v>
      </c>
      <c r="B35" s="30">
        <f>+B12</f>
        <v>8000</v>
      </c>
      <c r="G35" t="s">
        <v>45</v>
      </c>
      <c r="J35" s="31">
        <v>7000</v>
      </c>
    </row>
    <row r="36" spans="1:10" x14ac:dyDescent="0.35">
      <c r="A36" s="24" t="s">
        <v>46</v>
      </c>
      <c r="B36" s="25">
        <f>+B34+B35</f>
        <v>14000</v>
      </c>
      <c r="G36" t="s">
        <v>47</v>
      </c>
      <c r="J36" s="31">
        <v>1500</v>
      </c>
    </row>
    <row r="37" spans="1:10" x14ac:dyDescent="0.35">
      <c r="A37" s="32" t="s">
        <v>48</v>
      </c>
      <c r="B37" s="33">
        <f>+B30</f>
        <v>1800</v>
      </c>
      <c r="G37" t="s">
        <v>49</v>
      </c>
    </row>
    <row r="38" spans="1:10" ht="15" thickBot="1" x14ac:dyDescent="0.4">
      <c r="A38" s="24" t="s">
        <v>50</v>
      </c>
      <c r="B38" s="25">
        <f>+B36-B37</f>
        <v>12200</v>
      </c>
      <c r="G38" t="s">
        <v>51</v>
      </c>
      <c r="J38" s="31">
        <v>4500</v>
      </c>
    </row>
    <row r="39" spans="1:10" ht="15" thickBot="1" x14ac:dyDescent="0.4">
      <c r="A39" s="24"/>
      <c r="B39" s="25"/>
      <c r="G39" s="34" t="s">
        <v>52</v>
      </c>
      <c r="H39" s="35"/>
      <c r="I39" s="35"/>
      <c r="J39" s="36">
        <f>+J35+J36+J38</f>
        <v>13000</v>
      </c>
    </row>
    <row r="40" spans="1:10" x14ac:dyDescent="0.35">
      <c r="A40" s="24"/>
      <c r="B40" s="25"/>
      <c r="G40" s="48"/>
      <c r="H40" s="48"/>
      <c r="I40" s="48"/>
      <c r="J40" s="49"/>
    </row>
    <row r="41" spans="1:10" x14ac:dyDescent="0.35">
      <c r="A41" s="26" t="s">
        <v>53</v>
      </c>
    </row>
    <row r="42" spans="1:10" ht="15" thickBot="1" x14ac:dyDescent="0.4">
      <c r="A42" s="26"/>
    </row>
    <row r="43" spans="1:10" ht="15" thickBot="1" x14ac:dyDescent="0.4">
      <c r="A43" s="37" t="s">
        <v>3</v>
      </c>
      <c r="B43" s="38" t="s">
        <v>4</v>
      </c>
      <c r="D43" s="39" t="s">
        <v>5</v>
      </c>
      <c r="E43" s="39"/>
    </row>
    <row r="44" spans="1:10" ht="15" thickBot="1" x14ac:dyDescent="0.4">
      <c r="A44" s="40" t="s">
        <v>10</v>
      </c>
      <c r="B44" s="41">
        <v>58000</v>
      </c>
      <c r="F44" s="8" t="s">
        <v>7</v>
      </c>
      <c r="G44" t="s">
        <v>54</v>
      </c>
      <c r="H44" t="s">
        <v>55</v>
      </c>
    </row>
    <row r="45" spans="1:10" ht="15" thickBot="1" x14ac:dyDescent="0.4">
      <c r="A45" s="6" t="s">
        <v>56</v>
      </c>
      <c r="B45" s="13">
        <v>5000</v>
      </c>
      <c r="D45" s="14">
        <f>+B45</f>
        <v>5000</v>
      </c>
      <c r="E45" s="14"/>
      <c r="F45" s="8"/>
      <c r="G45" s="18">
        <f>+B66</f>
        <v>18400</v>
      </c>
      <c r="H45" s="42">
        <v>58000</v>
      </c>
    </row>
    <row r="46" spans="1:10" ht="15" thickBot="1" x14ac:dyDescent="0.4">
      <c r="A46" s="6" t="s">
        <v>57</v>
      </c>
      <c r="B46" s="13">
        <v>7000</v>
      </c>
      <c r="F46" s="8"/>
      <c r="G46" s="18">
        <f>+G45+H45</f>
        <v>76400</v>
      </c>
    </row>
    <row r="47" spans="1:10" ht="15" thickBot="1" x14ac:dyDescent="0.4">
      <c r="A47" s="15" t="s">
        <v>58</v>
      </c>
      <c r="B47" s="16">
        <v>18000</v>
      </c>
      <c r="F47" s="8"/>
    </row>
    <row r="48" spans="1:10" ht="15" thickBot="1" x14ac:dyDescent="0.4">
      <c r="A48" s="6" t="s">
        <v>59</v>
      </c>
      <c r="B48" s="13">
        <v>2500</v>
      </c>
      <c r="F48" s="8" t="s">
        <v>14</v>
      </c>
      <c r="G48" t="s">
        <v>9</v>
      </c>
      <c r="H48" t="s">
        <v>60</v>
      </c>
    </row>
    <row r="49" spans="1:9" ht="15" thickBot="1" x14ac:dyDescent="0.4">
      <c r="A49" s="6" t="s">
        <v>61</v>
      </c>
      <c r="B49" s="13">
        <v>3000</v>
      </c>
      <c r="D49" s="14">
        <f>+B49</f>
        <v>3000</v>
      </c>
      <c r="E49" s="14"/>
      <c r="F49" s="8"/>
      <c r="G49" s="42">
        <f>+H45</f>
        <v>58000</v>
      </c>
      <c r="H49" s="17">
        <f>+H67</f>
        <v>31000</v>
      </c>
    </row>
    <row r="50" spans="1:9" ht="15" thickBot="1" x14ac:dyDescent="0.4">
      <c r="A50" s="6" t="s">
        <v>62</v>
      </c>
      <c r="B50" s="13">
        <v>20000</v>
      </c>
      <c r="F50" s="8"/>
      <c r="G50" s="17">
        <f>+G49+H49</f>
        <v>89000</v>
      </c>
    </row>
    <row r="51" spans="1:9" ht="15" thickBot="1" x14ac:dyDescent="0.4">
      <c r="A51" s="6" t="s">
        <v>23</v>
      </c>
      <c r="B51" s="13">
        <v>1500</v>
      </c>
      <c r="F51" s="8" t="s">
        <v>20</v>
      </c>
      <c r="G51" t="s">
        <v>54</v>
      </c>
      <c r="H51" t="s">
        <v>55</v>
      </c>
      <c r="I51" t="s">
        <v>63</v>
      </c>
    </row>
    <row r="52" spans="1:9" ht="15" thickBot="1" x14ac:dyDescent="0.4">
      <c r="A52" s="6" t="s">
        <v>64</v>
      </c>
      <c r="B52" s="13">
        <v>170000</v>
      </c>
      <c r="F52" s="8"/>
      <c r="G52" s="31">
        <v>18400</v>
      </c>
      <c r="H52" s="31">
        <v>58000</v>
      </c>
      <c r="I52" s="31">
        <v>31000</v>
      </c>
    </row>
    <row r="53" spans="1:9" ht="15" thickBot="1" x14ac:dyDescent="0.4">
      <c r="A53" s="6" t="s">
        <v>65</v>
      </c>
      <c r="B53" s="13">
        <v>4500</v>
      </c>
      <c r="D53" s="14">
        <f>+B53</f>
        <v>4500</v>
      </c>
      <c r="E53" s="14"/>
      <c r="F53" s="8"/>
      <c r="G53" s="17">
        <f>+G52+H52+I52</f>
        <v>107400</v>
      </c>
    </row>
    <row r="54" spans="1:9" ht="15" thickBot="1" x14ac:dyDescent="0.4">
      <c r="A54" s="6" t="s">
        <v>28</v>
      </c>
      <c r="B54" s="7">
        <v>800</v>
      </c>
      <c r="F54" s="8" t="s">
        <v>66</v>
      </c>
      <c r="G54" t="s">
        <v>67</v>
      </c>
    </row>
    <row r="55" spans="1:9" ht="15" thickBot="1" x14ac:dyDescent="0.4">
      <c r="A55" s="6" t="s">
        <v>34</v>
      </c>
      <c r="B55" s="7">
        <v>500</v>
      </c>
      <c r="G55" s="17">
        <f>+G53</f>
        <v>107400</v>
      </c>
      <c r="H55" s="14">
        <f>+D58</f>
        <v>12500</v>
      </c>
    </row>
    <row r="56" spans="1:9" ht="15" thickBot="1" x14ac:dyDescent="0.4">
      <c r="A56" s="20" t="s">
        <v>38</v>
      </c>
      <c r="B56" s="43">
        <v>1200</v>
      </c>
      <c r="G56" s="31">
        <f>+G55+H55</f>
        <v>119900</v>
      </c>
    </row>
    <row r="57" spans="1:9" ht="15" thickBot="1" x14ac:dyDescent="0.4">
      <c r="A57" s="22" t="s">
        <v>40</v>
      </c>
      <c r="B57" s="44">
        <v>800</v>
      </c>
      <c r="E57" s="14"/>
    </row>
    <row r="58" spans="1:9" x14ac:dyDescent="0.35">
      <c r="B58" t="s">
        <v>75</v>
      </c>
      <c r="D58" s="14">
        <f>SUM(D45:D56)</f>
        <v>12500</v>
      </c>
    </row>
    <row r="59" spans="1:9" x14ac:dyDescent="0.35">
      <c r="D59" s="14"/>
    </row>
    <row r="60" spans="1:9" x14ac:dyDescent="0.35">
      <c r="A60" s="26" t="s">
        <v>41</v>
      </c>
      <c r="F60" s="8" t="s">
        <v>16</v>
      </c>
    </row>
    <row r="61" spans="1:9" x14ac:dyDescent="0.35">
      <c r="A61" s="24"/>
      <c r="F61" t="s">
        <v>68</v>
      </c>
    </row>
    <row r="62" spans="1:9" x14ac:dyDescent="0.35">
      <c r="A62" s="27" t="s">
        <v>42</v>
      </c>
      <c r="B62" s="45">
        <v>1200</v>
      </c>
      <c r="F62" t="s">
        <v>69</v>
      </c>
      <c r="H62" s="31">
        <v>20000</v>
      </c>
    </row>
    <row r="63" spans="1:9" x14ac:dyDescent="0.35">
      <c r="A63" s="29" t="s">
        <v>44</v>
      </c>
      <c r="B63" s="46">
        <v>18000</v>
      </c>
      <c r="F63" t="s">
        <v>70</v>
      </c>
      <c r="H63" s="31">
        <v>1500</v>
      </c>
    </row>
    <row r="64" spans="1:9" x14ac:dyDescent="0.35">
      <c r="A64" s="24" t="s">
        <v>46</v>
      </c>
      <c r="B64" s="17">
        <f>+B63+B62</f>
        <v>19200</v>
      </c>
      <c r="F64" t="s">
        <v>49</v>
      </c>
    </row>
    <row r="65" spans="1:8" x14ac:dyDescent="0.35">
      <c r="A65" s="32" t="s">
        <v>48</v>
      </c>
      <c r="B65" s="47">
        <f>+B57</f>
        <v>800</v>
      </c>
      <c r="F65" t="s">
        <v>71</v>
      </c>
      <c r="H65" s="14">
        <f>+B48</f>
        <v>2500</v>
      </c>
    </row>
    <row r="66" spans="1:8" x14ac:dyDescent="0.35">
      <c r="A66" s="24" t="s">
        <v>50</v>
      </c>
      <c r="B66" s="18">
        <f>+B64-B65</f>
        <v>18400</v>
      </c>
      <c r="F66" t="s">
        <v>72</v>
      </c>
      <c r="H66" s="14">
        <f>+B46</f>
        <v>7000</v>
      </c>
    </row>
    <row r="67" spans="1:8" x14ac:dyDescent="0.35">
      <c r="F67" t="s">
        <v>73</v>
      </c>
      <c r="H67" s="17">
        <f>SUM(H62:H66)</f>
        <v>31000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VERONICA APOLO BUSTAMANTE</dc:creator>
  <cp:lastModifiedBy>MARIA VERONICA APOLO BUSTAMANTE</cp:lastModifiedBy>
  <dcterms:created xsi:type="dcterms:W3CDTF">2025-07-17T23:46:10Z</dcterms:created>
  <dcterms:modified xsi:type="dcterms:W3CDTF">2025-07-17T23:49:24Z</dcterms:modified>
</cp:coreProperties>
</file>