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patricio/Documents/CATOLICA/Anexo 2/Semana 6/"/>
    </mc:Choice>
  </mc:AlternateContent>
  <xr:revisionPtr revIDLastSave="0" documentId="8_{3BD22C46-5DE9-D643-853D-ABEEE16CEBD6}" xr6:coauthVersionLast="47" xr6:coauthVersionMax="47" xr10:uidLastSave="{00000000-0000-0000-0000-000000000000}"/>
  <bookViews>
    <workbookView xWindow="780" yWindow="620" windowWidth="27640" windowHeight="15600" xr2:uid="{EEE2205C-EC1D-F742-AF54-E6E1C8BEC6E1}"/>
  </bookViews>
  <sheets>
    <sheet name="IVA libros vs ATS" sheetId="5" r:id="rId1"/>
    <sheet name="IVA libros vs declaraciones" sheetId="2" r:id="rId2"/>
    <sheet name="Retenciones fuente mensual" sheetId="4" r:id="rId3"/>
  </sheets>
  <definedNames>
    <definedName name="_xlnm.Print_Titles" localSheetId="0">'IVA libros vs ATS'!$1:$9</definedName>
    <definedName name="_xlnm.Print_Titles" localSheetId="1">'IVA libros vs declaraciones'!$1:$9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O48" i="5" l="1"/>
  <c r="N48" i="5"/>
  <c r="M48" i="5"/>
  <c r="L48" i="5"/>
  <c r="K48" i="5"/>
  <c r="J48" i="5"/>
  <c r="I48" i="5"/>
  <c r="G48" i="5"/>
  <c r="F48" i="5"/>
  <c r="E48" i="5"/>
  <c r="D48" i="5"/>
  <c r="C48" i="5"/>
  <c r="B48" i="5"/>
  <c r="U47" i="5"/>
  <c r="T47" i="5"/>
  <c r="S47" i="5"/>
  <c r="R47" i="5"/>
  <c r="Q47" i="5"/>
  <c r="P47" i="5"/>
  <c r="H47" i="5"/>
  <c r="V47" i="5" s="1"/>
  <c r="U46" i="5"/>
  <c r="T46" i="5"/>
  <c r="S46" i="5"/>
  <c r="R46" i="5"/>
  <c r="Q46" i="5"/>
  <c r="P46" i="5"/>
  <c r="H46" i="5"/>
  <c r="V46" i="5" s="1"/>
  <c r="U45" i="5"/>
  <c r="T45" i="5"/>
  <c r="S45" i="5"/>
  <c r="R45" i="5"/>
  <c r="Q45" i="5"/>
  <c r="P45" i="5"/>
  <c r="H45" i="5"/>
  <c r="V45" i="5" s="1"/>
  <c r="U44" i="5"/>
  <c r="T44" i="5"/>
  <c r="S44" i="5"/>
  <c r="R44" i="5"/>
  <c r="Q44" i="5"/>
  <c r="P44" i="5"/>
  <c r="H44" i="5"/>
  <c r="V44" i="5" s="1"/>
  <c r="U43" i="5"/>
  <c r="T43" i="5"/>
  <c r="S43" i="5"/>
  <c r="R43" i="5"/>
  <c r="Q43" i="5"/>
  <c r="P43" i="5"/>
  <c r="H43" i="5"/>
  <c r="V43" i="5" s="1"/>
  <c r="U42" i="5"/>
  <c r="T42" i="5"/>
  <c r="S42" i="5"/>
  <c r="R42" i="5"/>
  <c r="Q42" i="5"/>
  <c r="P42" i="5"/>
  <c r="H42" i="5"/>
  <c r="V42" i="5" s="1"/>
  <c r="U41" i="5"/>
  <c r="T41" i="5"/>
  <c r="S41" i="5"/>
  <c r="R41" i="5"/>
  <c r="Q41" i="5"/>
  <c r="P41" i="5"/>
  <c r="H41" i="5"/>
  <c r="V41" i="5" s="1"/>
  <c r="U40" i="5"/>
  <c r="T40" i="5"/>
  <c r="S40" i="5"/>
  <c r="R40" i="5"/>
  <c r="Q40" i="5"/>
  <c r="P40" i="5"/>
  <c r="H40" i="5"/>
  <c r="V40" i="5" s="1"/>
  <c r="U39" i="5"/>
  <c r="T39" i="5"/>
  <c r="S39" i="5"/>
  <c r="R39" i="5"/>
  <c r="Q39" i="5"/>
  <c r="P39" i="5"/>
  <c r="H39" i="5"/>
  <c r="V39" i="5" s="1"/>
  <c r="U38" i="5"/>
  <c r="T38" i="5"/>
  <c r="S38" i="5"/>
  <c r="R38" i="5"/>
  <c r="Q38" i="5"/>
  <c r="P38" i="5"/>
  <c r="H38" i="5"/>
  <c r="V38" i="5" s="1"/>
  <c r="U37" i="5"/>
  <c r="T37" i="5"/>
  <c r="S37" i="5"/>
  <c r="R37" i="5"/>
  <c r="Q37" i="5"/>
  <c r="P37" i="5"/>
  <c r="H37" i="5"/>
  <c r="V37" i="5" s="1"/>
  <c r="U36" i="5"/>
  <c r="T36" i="5"/>
  <c r="S36" i="5"/>
  <c r="S48" i="5" s="1"/>
  <c r="R36" i="5"/>
  <c r="R48" i="5" s="1"/>
  <c r="Q36" i="5"/>
  <c r="P36" i="5"/>
  <c r="H36" i="5"/>
  <c r="V36" i="5" s="1"/>
  <c r="AA28" i="5"/>
  <c r="Z28" i="5"/>
  <c r="Y28" i="5"/>
  <c r="V28" i="5"/>
  <c r="U28" i="5"/>
  <c r="S28" i="5"/>
  <c r="P28" i="5"/>
  <c r="N28" i="5"/>
  <c r="I28" i="5"/>
  <c r="F28" i="5"/>
  <c r="E28" i="5"/>
  <c r="D28" i="5"/>
  <c r="C28" i="5"/>
  <c r="B28" i="5"/>
  <c r="AB27" i="5"/>
  <c r="Q27" i="5"/>
  <c r="R27" i="5" s="1"/>
  <c r="O27" i="5"/>
  <c r="K27" i="5"/>
  <c r="H27" i="5"/>
  <c r="L27" i="5" s="1"/>
  <c r="AB26" i="5"/>
  <c r="Q26" i="5"/>
  <c r="O26" i="5"/>
  <c r="K26" i="5"/>
  <c r="H26" i="5"/>
  <c r="AB25" i="5"/>
  <c r="Q25" i="5"/>
  <c r="O25" i="5"/>
  <c r="R25" i="5" s="1"/>
  <c r="K25" i="5"/>
  <c r="H25" i="5"/>
  <c r="AB24" i="5"/>
  <c r="Q24" i="5"/>
  <c r="O24" i="5"/>
  <c r="K24" i="5"/>
  <c r="H24" i="5"/>
  <c r="AB23" i="5"/>
  <c r="Q23" i="5"/>
  <c r="O23" i="5"/>
  <c r="R23" i="5" s="1"/>
  <c r="K23" i="5"/>
  <c r="H23" i="5"/>
  <c r="AB22" i="5"/>
  <c r="Q22" i="5"/>
  <c r="O22" i="5"/>
  <c r="R22" i="5" s="1"/>
  <c r="K22" i="5"/>
  <c r="H22" i="5"/>
  <c r="AB21" i="5"/>
  <c r="R21" i="5"/>
  <c r="Q21" i="5"/>
  <c r="O21" i="5"/>
  <c r="K21" i="5"/>
  <c r="H21" i="5"/>
  <c r="L21" i="5" s="1"/>
  <c r="J22" i="5" s="1"/>
  <c r="M22" i="5" s="1"/>
  <c r="AB20" i="5"/>
  <c r="Q20" i="5"/>
  <c r="O20" i="5"/>
  <c r="R20" i="5" s="1"/>
  <c r="K20" i="5"/>
  <c r="H20" i="5"/>
  <c r="AB19" i="5"/>
  <c r="Q19" i="5"/>
  <c r="O19" i="5"/>
  <c r="R19" i="5" s="1"/>
  <c r="K19" i="5"/>
  <c r="H19" i="5"/>
  <c r="L19" i="5" s="1"/>
  <c r="J20" i="5" s="1"/>
  <c r="AB18" i="5"/>
  <c r="Q18" i="5"/>
  <c r="O18" i="5"/>
  <c r="R18" i="5" s="1"/>
  <c r="K18" i="5"/>
  <c r="H18" i="5"/>
  <c r="AB17" i="5"/>
  <c r="Q17" i="5"/>
  <c r="O17" i="5"/>
  <c r="R17" i="5" s="1"/>
  <c r="K17" i="5"/>
  <c r="H17" i="5"/>
  <c r="AB16" i="5"/>
  <c r="AB28" i="5" s="1"/>
  <c r="Q16" i="5"/>
  <c r="O16" i="5"/>
  <c r="K16" i="5"/>
  <c r="M16" i="5" s="1"/>
  <c r="H16" i="5"/>
  <c r="O55" i="4"/>
  <c r="K55" i="4"/>
  <c r="G55" i="4"/>
  <c r="Q55" i="4" s="1"/>
  <c r="R54" i="4"/>
  <c r="Q54" i="4"/>
  <c r="P54" i="4"/>
  <c r="R53" i="4"/>
  <c r="Q53" i="4"/>
  <c r="P53" i="4"/>
  <c r="R52" i="4"/>
  <c r="Q52" i="4"/>
  <c r="P52" i="4"/>
  <c r="R51" i="4"/>
  <c r="Q51" i="4"/>
  <c r="P51" i="4"/>
  <c r="R50" i="4"/>
  <c r="Q50" i="4"/>
  <c r="P50" i="4"/>
  <c r="R49" i="4"/>
  <c r="Q49" i="4"/>
  <c r="P49" i="4"/>
  <c r="R48" i="4"/>
  <c r="Q48" i="4"/>
  <c r="P48" i="4"/>
  <c r="R47" i="4"/>
  <c r="Q47" i="4"/>
  <c r="P47" i="4"/>
  <c r="R46" i="4"/>
  <c r="Q46" i="4"/>
  <c r="P46" i="4"/>
  <c r="R45" i="4"/>
  <c r="Q45" i="4"/>
  <c r="P45" i="4"/>
  <c r="R44" i="4"/>
  <c r="Q44" i="4"/>
  <c r="P44" i="4"/>
  <c r="R43" i="4"/>
  <c r="Q43" i="4"/>
  <c r="P43" i="4"/>
  <c r="R42" i="4"/>
  <c r="Q42" i="4"/>
  <c r="P42" i="4"/>
  <c r="R41" i="4"/>
  <c r="Q41" i="4"/>
  <c r="P41" i="4"/>
  <c r="R40" i="4"/>
  <c r="Q40" i="4"/>
  <c r="P40" i="4"/>
  <c r="R39" i="4"/>
  <c r="Q39" i="4"/>
  <c r="P39" i="4"/>
  <c r="R38" i="4"/>
  <c r="Q38" i="4"/>
  <c r="P38" i="4"/>
  <c r="R37" i="4"/>
  <c r="Q37" i="4"/>
  <c r="P37" i="4"/>
  <c r="R36" i="4"/>
  <c r="Q36" i="4"/>
  <c r="P36" i="4"/>
  <c r="R35" i="4"/>
  <c r="Q35" i="4"/>
  <c r="P35" i="4"/>
  <c r="R34" i="4"/>
  <c r="Q34" i="4"/>
  <c r="P34" i="4"/>
  <c r="R33" i="4"/>
  <c r="Q33" i="4"/>
  <c r="P33" i="4"/>
  <c r="R32" i="4"/>
  <c r="Q32" i="4"/>
  <c r="P32" i="4"/>
  <c r="R31" i="4"/>
  <c r="Q31" i="4"/>
  <c r="P31" i="4"/>
  <c r="R30" i="4"/>
  <c r="Q30" i="4"/>
  <c r="P30" i="4"/>
  <c r="R29" i="4"/>
  <c r="Q29" i="4"/>
  <c r="P29" i="4"/>
  <c r="R28" i="4"/>
  <c r="Q28" i="4"/>
  <c r="P28" i="4"/>
  <c r="R27" i="4"/>
  <c r="Q27" i="4"/>
  <c r="P27" i="4"/>
  <c r="R26" i="4"/>
  <c r="Q26" i="4"/>
  <c r="P26" i="4"/>
  <c r="R25" i="4"/>
  <c r="Q25" i="4"/>
  <c r="P25" i="4"/>
  <c r="R24" i="4"/>
  <c r="Q24" i="4"/>
  <c r="P24" i="4"/>
  <c r="R23" i="4"/>
  <c r="Q23" i="4"/>
  <c r="P23" i="4"/>
  <c r="R22" i="4"/>
  <c r="Q22" i="4"/>
  <c r="P22" i="4"/>
  <c r="R21" i="4"/>
  <c r="Q21" i="4"/>
  <c r="P21" i="4"/>
  <c r="R20" i="4"/>
  <c r="Q20" i="4"/>
  <c r="P20" i="4"/>
  <c r="R19" i="4"/>
  <c r="Q19" i="4"/>
  <c r="P19" i="4"/>
  <c r="R18" i="4"/>
  <c r="Q18" i="4"/>
  <c r="P18" i="4"/>
  <c r="R17" i="4"/>
  <c r="Q17" i="4"/>
  <c r="P17" i="4"/>
  <c r="R16" i="4"/>
  <c r="Q16" i="4"/>
  <c r="P16" i="4"/>
  <c r="R15" i="4"/>
  <c r="Q15" i="4"/>
  <c r="P15" i="4"/>
  <c r="R14" i="4"/>
  <c r="Q14" i="4"/>
  <c r="P14" i="4"/>
  <c r="R13" i="4"/>
  <c r="Q13" i="4"/>
  <c r="P13" i="4"/>
  <c r="K21" i="2"/>
  <c r="K22" i="2"/>
  <c r="K23" i="2"/>
  <c r="K24" i="2"/>
  <c r="K25" i="2"/>
  <c r="K26" i="2"/>
  <c r="K27" i="2"/>
  <c r="K20" i="2"/>
  <c r="O48" i="2"/>
  <c r="N48" i="2"/>
  <c r="M48" i="2"/>
  <c r="L48" i="2"/>
  <c r="K48" i="2"/>
  <c r="J48" i="2"/>
  <c r="I48" i="2"/>
  <c r="G48" i="2"/>
  <c r="F48" i="2"/>
  <c r="E48" i="2"/>
  <c r="D48" i="2"/>
  <c r="C48" i="2"/>
  <c r="B48" i="2"/>
  <c r="U47" i="2"/>
  <c r="T47" i="2"/>
  <c r="S47" i="2"/>
  <c r="R47" i="2"/>
  <c r="Q47" i="2"/>
  <c r="P47" i="2"/>
  <c r="H47" i="2"/>
  <c r="V47" i="2" s="1"/>
  <c r="U46" i="2"/>
  <c r="T46" i="2"/>
  <c r="S46" i="2"/>
  <c r="R46" i="2"/>
  <c r="Q46" i="2"/>
  <c r="P46" i="2"/>
  <c r="H46" i="2"/>
  <c r="V46" i="2" s="1"/>
  <c r="U45" i="2"/>
  <c r="T45" i="2"/>
  <c r="S45" i="2"/>
  <c r="R45" i="2"/>
  <c r="Q45" i="2"/>
  <c r="P45" i="2"/>
  <c r="H45" i="2"/>
  <c r="V45" i="2" s="1"/>
  <c r="U44" i="2"/>
  <c r="T44" i="2"/>
  <c r="S44" i="2"/>
  <c r="R44" i="2"/>
  <c r="Q44" i="2"/>
  <c r="P44" i="2"/>
  <c r="H44" i="2"/>
  <c r="V44" i="2" s="1"/>
  <c r="U43" i="2"/>
  <c r="T43" i="2"/>
  <c r="S43" i="2"/>
  <c r="R43" i="2"/>
  <c r="Q43" i="2"/>
  <c r="P43" i="2"/>
  <c r="H43" i="2"/>
  <c r="V43" i="2" s="1"/>
  <c r="U42" i="2"/>
  <c r="T42" i="2"/>
  <c r="S42" i="2"/>
  <c r="R42" i="2"/>
  <c r="Q42" i="2"/>
  <c r="P42" i="2"/>
  <c r="H42" i="2"/>
  <c r="V42" i="2" s="1"/>
  <c r="U41" i="2"/>
  <c r="T41" i="2"/>
  <c r="S41" i="2"/>
  <c r="R41" i="2"/>
  <c r="Q41" i="2"/>
  <c r="P41" i="2"/>
  <c r="H41" i="2"/>
  <c r="V41" i="2" s="1"/>
  <c r="U40" i="2"/>
  <c r="T40" i="2"/>
  <c r="S40" i="2"/>
  <c r="R40" i="2"/>
  <c r="Q40" i="2"/>
  <c r="P40" i="2"/>
  <c r="H40" i="2"/>
  <c r="V40" i="2" s="1"/>
  <c r="U39" i="2"/>
  <c r="T39" i="2"/>
  <c r="S39" i="2"/>
  <c r="R39" i="2"/>
  <c r="Q39" i="2"/>
  <c r="P39" i="2"/>
  <c r="H39" i="2"/>
  <c r="V39" i="2" s="1"/>
  <c r="U38" i="2"/>
  <c r="T38" i="2"/>
  <c r="S38" i="2"/>
  <c r="R38" i="2"/>
  <c r="Q38" i="2"/>
  <c r="P38" i="2"/>
  <c r="H38" i="2"/>
  <c r="V38" i="2" s="1"/>
  <c r="U37" i="2"/>
  <c r="T37" i="2"/>
  <c r="S37" i="2"/>
  <c r="R37" i="2"/>
  <c r="Q37" i="2"/>
  <c r="P37" i="2"/>
  <c r="H37" i="2"/>
  <c r="V37" i="2" s="1"/>
  <c r="U36" i="2"/>
  <c r="T36" i="2"/>
  <c r="T48" i="2" s="1"/>
  <c r="S36" i="2"/>
  <c r="R36" i="2"/>
  <c r="R48" i="2" s="1"/>
  <c r="Q36" i="2"/>
  <c r="P36" i="2"/>
  <c r="P48" i="2" s="1"/>
  <c r="H36" i="2"/>
  <c r="V36" i="2" s="1"/>
  <c r="AA28" i="2"/>
  <c r="Z28" i="2"/>
  <c r="Y28" i="2"/>
  <c r="V28" i="2"/>
  <c r="U28" i="2"/>
  <c r="S28" i="2"/>
  <c r="P28" i="2"/>
  <c r="N28" i="2"/>
  <c r="I28" i="2"/>
  <c r="F28" i="2"/>
  <c r="E28" i="2"/>
  <c r="D28" i="2"/>
  <c r="C28" i="2"/>
  <c r="B28" i="2"/>
  <c r="AB27" i="2"/>
  <c r="Q27" i="2"/>
  <c r="O27" i="2"/>
  <c r="H27" i="2"/>
  <c r="AB26" i="2"/>
  <c r="Q26" i="2"/>
  <c r="O26" i="2"/>
  <c r="H26" i="2"/>
  <c r="AB25" i="2"/>
  <c r="Q25" i="2"/>
  <c r="O25" i="2"/>
  <c r="H25" i="2"/>
  <c r="AB24" i="2"/>
  <c r="Q24" i="2"/>
  <c r="O24" i="2"/>
  <c r="H24" i="2"/>
  <c r="AB23" i="2"/>
  <c r="Q23" i="2"/>
  <c r="O23" i="2"/>
  <c r="H23" i="2"/>
  <c r="AB22" i="2"/>
  <c r="Q22" i="2"/>
  <c r="O22" i="2"/>
  <c r="H22" i="2"/>
  <c r="AB21" i="2"/>
  <c r="Q21" i="2"/>
  <c r="O21" i="2"/>
  <c r="H21" i="2"/>
  <c r="AB20" i="2"/>
  <c r="Q20" i="2"/>
  <c r="O20" i="2"/>
  <c r="H20" i="2"/>
  <c r="L20" i="2" s="1"/>
  <c r="J21" i="2" s="1"/>
  <c r="AB19" i="2"/>
  <c r="Q19" i="2"/>
  <c r="O19" i="2"/>
  <c r="K19" i="2"/>
  <c r="H19" i="2"/>
  <c r="AB18" i="2"/>
  <c r="Q18" i="2"/>
  <c r="O18" i="2"/>
  <c r="K18" i="2"/>
  <c r="H18" i="2"/>
  <c r="AB17" i="2"/>
  <c r="Q17" i="2"/>
  <c r="O17" i="2"/>
  <c r="R17" i="2" s="1"/>
  <c r="K17" i="2"/>
  <c r="H17" i="2"/>
  <c r="AB16" i="2"/>
  <c r="Q16" i="2"/>
  <c r="O16" i="2"/>
  <c r="K16" i="2"/>
  <c r="M16" i="2" s="1"/>
  <c r="H16" i="2"/>
  <c r="Q48" i="2" l="1"/>
  <c r="U48" i="2"/>
  <c r="M20" i="5"/>
  <c r="R22" i="2"/>
  <c r="R24" i="2"/>
  <c r="R26" i="2"/>
  <c r="S48" i="2"/>
  <c r="R55" i="4"/>
  <c r="L17" i="5"/>
  <c r="J18" i="5" s="1"/>
  <c r="M18" i="5" s="1"/>
  <c r="L25" i="5"/>
  <c r="J26" i="5" s="1"/>
  <c r="M26" i="5" s="1"/>
  <c r="R26" i="5"/>
  <c r="O28" i="5"/>
  <c r="L23" i="5"/>
  <c r="J24" i="5" s="1"/>
  <c r="M24" i="5" s="1"/>
  <c r="R24" i="5"/>
  <c r="V48" i="2"/>
  <c r="AB28" i="2"/>
  <c r="L22" i="2"/>
  <c r="J23" i="2" s="1"/>
  <c r="M23" i="2" s="1"/>
  <c r="H48" i="2"/>
  <c r="R21" i="2"/>
  <c r="R23" i="2"/>
  <c r="H28" i="5"/>
  <c r="P48" i="5"/>
  <c r="T48" i="5"/>
  <c r="K28" i="5"/>
  <c r="L18" i="5"/>
  <c r="J19" i="5" s="1"/>
  <c r="M19" i="5" s="1"/>
  <c r="L20" i="5"/>
  <c r="J21" i="5" s="1"/>
  <c r="M21" i="5" s="1"/>
  <c r="L22" i="5"/>
  <c r="J23" i="5" s="1"/>
  <c r="M23" i="5" s="1"/>
  <c r="L24" i="5"/>
  <c r="J25" i="5" s="1"/>
  <c r="M25" i="5" s="1"/>
  <c r="L26" i="5"/>
  <c r="J27" i="5" s="1"/>
  <c r="M27" i="5" s="1"/>
  <c r="Q48" i="5"/>
  <c r="U48" i="5"/>
  <c r="V48" i="5"/>
  <c r="H48" i="5"/>
  <c r="L16" i="5"/>
  <c r="R16" i="5"/>
  <c r="R28" i="5" s="1"/>
  <c r="P55" i="4"/>
  <c r="L19" i="2"/>
  <c r="L26" i="2"/>
  <c r="J27" i="2" s="1"/>
  <c r="M27" i="2" s="1"/>
  <c r="L24" i="2"/>
  <c r="J25" i="2" s="1"/>
  <c r="M25" i="2" s="1"/>
  <c r="R18" i="2"/>
  <c r="O28" i="2"/>
  <c r="R20" i="2"/>
  <c r="H28" i="2"/>
  <c r="R25" i="2"/>
  <c r="L18" i="2"/>
  <c r="J19" i="2" s="1"/>
  <c r="M19" i="2" s="1"/>
  <c r="L17" i="2"/>
  <c r="J18" i="2" s="1"/>
  <c r="M18" i="2" s="1"/>
  <c r="R19" i="2"/>
  <c r="R27" i="2"/>
  <c r="L16" i="2"/>
  <c r="L21" i="2"/>
  <c r="R16" i="2"/>
  <c r="L28" i="5" l="1"/>
  <c r="J17" i="5"/>
  <c r="X16" i="5"/>
  <c r="W16" i="5"/>
  <c r="J20" i="2"/>
  <c r="M20" i="2" s="1"/>
  <c r="J22" i="2"/>
  <c r="M22" i="2" s="1"/>
  <c r="R28" i="2"/>
  <c r="L27" i="2"/>
  <c r="L25" i="2"/>
  <c r="M21" i="2"/>
  <c r="W16" i="2"/>
  <c r="T17" i="2" s="1"/>
  <c r="K28" i="2"/>
  <c r="L23" i="2"/>
  <c r="J17" i="2"/>
  <c r="X16" i="2"/>
  <c r="AC16" i="5" l="1"/>
  <c r="T17" i="5"/>
  <c r="AD16" i="5"/>
  <c r="J28" i="5"/>
  <c r="M17" i="5"/>
  <c r="J24" i="2"/>
  <c r="M24" i="2" s="1"/>
  <c r="J26" i="2"/>
  <c r="J28" i="2" s="1"/>
  <c r="AC16" i="2"/>
  <c r="M17" i="2"/>
  <c r="AD16" i="2"/>
  <c r="L28" i="2"/>
  <c r="X17" i="5" l="1"/>
  <c r="W17" i="5"/>
  <c r="M28" i="5"/>
  <c r="M26" i="2"/>
  <c r="M28" i="2" s="1"/>
  <c r="X17" i="2"/>
  <c r="W17" i="2"/>
  <c r="AD17" i="5" l="1"/>
  <c r="T18" i="5"/>
  <c r="AC17" i="5"/>
  <c r="T18" i="2"/>
  <c r="AC17" i="2"/>
  <c r="AD17" i="2"/>
  <c r="W18" i="5" l="1"/>
  <c r="X18" i="5"/>
  <c r="W18" i="2"/>
  <c r="X18" i="2"/>
  <c r="AD18" i="5" l="1"/>
  <c r="AC18" i="5"/>
  <c r="T19" i="5"/>
  <c r="AD18" i="2"/>
  <c r="AC18" i="2"/>
  <c r="T19" i="2"/>
  <c r="W19" i="5" l="1"/>
  <c r="X19" i="5"/>
  <c r="X19" i="2"/>
  <c r="W19" i="2"/>
  <c r="AD19" i="5" l="1"/>
  <c r="T20" i="5"/>
  <c r="AC19" i="5"/>
  <c r="T20" i="2"/>
  <c r="AC19" i="2"/>
  <c r="AD19" i="2"/>
  <c r="W20" i="5" l="1"/>
  <c r="X20" i="5"/>
  <c r="W20" i="2"/>
  <c r="X20" i="2"/>
  <c r="AC20" i="5" l="1"/>
  <c r="T21" i="5"/>
  <c r="AD20" i="5"/>
  <c r="AD20" i="2"/>
  <c r="AC20" i="2"/>
  <c r="T21" i="2"/>
  <c r="X21" i="5" l="1"/>
  <c r="AD21" i="5" s="1"/>
  <c r="W21" i="5"/>
  <c r="W21" i="2"/>
  <c r="X21" i="2"/>
  <c r="AD21" i="2" s="1"/>
  <c r="T22" i="5" l="1"/>
  <c r="AC21" i="5"/>
  <c r="T22" i="2"/>
  <c r="AC21" i="2"/>
  <c r="W22" i="5" l="1"/>
  <c r="X22" i="5"/>
  <c r="AD22" i="5" s="1"/>
  <c r="W22" i="2"/>
  <c r="X22" i="2"/>
  <c r="AD22" i="2" s="1"/>
  <c r="AC22" i="5" l="1"/>
  <c r="T23" i="5"/>
  <c r="AC22" i="2"/>
  <c r="T23" i="2"/>
  <c r="X23" i="5" l="1"/>
  <c r="AD23" i="5" s="1"/>
  <c r="W23" i="5"/>
  <c r="X23" i="2"/>
  <c r="AD23" i="2" s="1"/>
  <c r="W23" i="2"/>
  <c r="T24" i="5" l="1"/>
  <c r="AC23" i="5"/>
  <c r="T24" i="2"/>
  <c r="AC23" i="2"/>
  <c r="W24" i="5" l="1"/>
  <c r="X24" i="5"/>
  <c r="AD24" i="5" s="1"/>
  <c r="W24" i="2"/>
  <c r="X24" i="2"/>
  <c r="AD24" i="2" s="1"/>
  <c r="AC24" i="5" l="1"/>
  <c r="T25" i="5"/>
  <c r="AC24" i="2"/>
  <c r="T25" i="2"/>
  <c r="X25" i="5" l="1"/>
  <c r="AD25" i="5" s="1"/>
  <c r="W25" i="5"/>
  <c r="X25" i="2"/>
  <c r="AD25" i="2" s="1"/>
  <c r="W25" i="2"/>
  <c r="T26" i="5" l="1"/>
  <c r="AC25" i="5"/>
  <c r="T26" i="2"/>
  <c r="AC25" i="2"/>
  <c r="W26" i="5" l="1"/>
  <c r="X26" i="5"/>
  <c r="AD26" i="5" s="1"/>
  <c r="W26" i="2"/>
  <c r="X26" i="2"/>
  <c r="AD26" i="2" s="1"/>
  <c r="AC26" i="5" l="1"/>
  <c r="T27" i="5"/>
  <c r="T27" i="2"/>
  <c r="AC26" i="2"/>
  <c r="W27" i="5" l="1"/>
  <c r="AC27" i="5" s="1"/>
  <c r="AC28" i="5" s="1"/>
  <c r="X27" i="5"/>
  <c r="X27" i="2"/>
  <c r="W27" i="2"/>
  <c r="AC27" i="2" s="1"/>
  <c r="AC28" i="2" s="1"/>
  <c r="AD27" i="5" l="1"/>
  <c r="AD28" i="5" s="1"/>
  <c r="X28" i="5"/>
  <c r="AD27" i="2"/>
  <c r="AD28" i="2" s="1"/>
  <c r="X28" i="2"/>
</calcChain>
</file>

<file path=xl/sharedStrings.xml><?xml version="1.0" encoding="utf-8"?>
<sst xmlns="http://schemas.openxmlformats.org/spreadsheetml/2006/main" count="375" uniqueCount="194">
  <si>
    <t>INFORME DE CUMPLIMIENTO TRIBUTARIO</t>
  </si>
  <si>
    <t>Índice</t>
  </si>
  <si>
    <t>RAZÓN SOCIAL:</t>
  </si>
  <si>
    <t>RUC:</t>
  </si>
  <si>
    <t>EJERCICIO FISCAL:</t>
  </si>
  <si>
    <t>IMPUESTO AL VALOR AGREGADO Y RETENCIONES EN LA FUENTE DE IVA</t>
  </si>
  <si>
    <t xml:space="preserve">Conciliación del Impuesto al Valor Agregado declarado vs. Libros </t>
  </si>
  <si>
    <t>Mes</t>
  </si>
  <si>
    <t>Según los libros contables del contribuyente</t>
  </si>
  <si>
    <r>
      <t>Según las declaraciones de IVA</t>
    </r>
    <r>
      <rPr>
        <b/>
        <sz val="8"/>
        <color indexed="56"/>
        <rFont val="Arial"/>
        <family val="2"/>
      </rPr>
      <t xml:space="preserve"> (j)</t>
    </r>
  </si>
  <si>
    <r>
      <t xml:space="preserve">Diferencias </t>
    </r>
    <r>
      <rPr>
        <b/>
        <sz val="8"/>
        <color indexed="56"/>
        <rFont val="Arial"/>
        <family val="2"/>
      </rPr>
      <t>(k)</t>
    </r>
  </si>
  <si>
    <t>Ventas según Libros</t>
  </si>
  <si>
    <t>Liquidación del IVA en Ventas según Libros</t>
  </si>
  <si>
    <t>Adquisiciones, importaciones e IVA según Libros</t>
  </si>
  <si>
    <t>Liquidación del IVA según Libros</t>
  </si>
  <si>
    <t>Ventas según declaraciones</t>
  </si>
  <si>
    <t xml:space="preserve">Liquidación del IVA según declaraciones </t>
  </si>
  <si>
    <r>
      <t xml:space="preserve">Ventas netas gravadas con tarifa diferente de 0% 
</t>
    </r>
    <r>
      <rPr>
        <b/>
        <sz val="8"/>
        <color indexed="56"/>
        <rFont val="Arial"/>
        <family val="2"/>
      </rPr>
      <t>(a)</t>
    </r>
  </si>
  <si>
    <r>
      <t xml:space="preserve">Ventas netas gravadas con tarifa 0% (con derecho a crédito tributario) </t>
    </r>
    <r>
      <rPr>
        <b/>
        <sz val="8"/>
        <color indexed="56"/>
        <rFont val="Arial"/>
        <family val="2"/>
      </rPr>
      <t>(b)</t>
    </r>
  </si>
  <si>
    <r>
      <t xml:space="preserve">Ventas netas gravadas con tarifa 0% (sin derecho a crédito tributario) </t>
    </r>
    <r>
      <rPr>
        <b/>
        <sz val="8"/>
        <color indexed="56"/>
        <rFont val="Arial"/>
        <family val="2"/>
      </rPr>
      <t>(c)</t>
    </r>
  </si>
  <si>
    <t>Exportaciones de bienes, servicios y/o derechos</t>
  </si>
  <si>
    <t>Ventas netas gravadas con tarifa diferente de 0% a crédito</t>
  </si>
  <si>
    <r>
      <t xml:space="preserve">Tarifa de IVA vigente </t>
    </r>
    <r>
      <rPr>
        <b/>
        <sz val="8"/>
        <color indexed="56"/>
        <rFont val="Arial"/>
        <family val="2"/>
      </rPr>
      <t>(d)</t>
    </r>
  </si>
  <si>
    <t>Impuesto generado en ventas</t>
  </si>
  <si>
    <t>IVA generado en la diferencia entre ventas y notas de crédito con distinta tarifa</t>
  </si>
  <si>
    <r>
      <t xml:space="preserve">Impuesto a liquidar del mes anterior                     </t>
    </r>
    <r>
      <rPr>
        <b/>
        <sz val="8"/>
        <color indexed="56"/>
        <rFont val="Arial"/>
        <family val="2"/>
      </rPr>
      <t>(e)</t>
    </r>
  </si>
  <si>
    <r>
      <t xml:space="preserve">Impuesto a liquidar en este mes                                        </t>
    </r>
    <r>
      <rPr>
        <b/>
        <sz val="8"/>
        <color indexed="56"/>
        <rFont val="Arial"/>
        <family val="2"/>
      </rPr>
      <t>(f)</t>
    </r>
  </si>
  <si>
    <r>
      <t xml:space="preserve">Impuesto a liquidar en el próximo mes                               </t>
    </r>
    <r>
      <rPr>
        <b/>
        <sz val="8"/>
        <color indexed="56"/>
        <rFont val="Arial"/>
        <family val="2"/>
      </rPr>
      <t>(g)</t>
    </r>
  </si>
  <si>
    <t xml:space="preserve">Total impuesto a liquidar en este mes      </t>
  </si>
  <si>
    <t>Adquisiciones e importaciones netas gravadas con tarifa diferente de 0% (con derecho a crédito tributario)</t>
  </si>
  <si>
    <t>Impuesto causado en adquisiciones e importaciones (con derecho a crédito tributario)</t>
  </si>
  <si>
    <t>IVA generado en la diferencia entre adquisiciones y notas de crédito con distinta tarifa</t>
  </si>
  <si>
    <r>
      <t xml:space="preserve">Factor de proporcionalidad </t>
    </r>
    <r>
      <rPr>
        <b/>
        <sz val="8"/>
        <color indexed="56"/>
        <rFont val="Arial"/>
        <family val="2"/>
      </rPr>
      <t>(h)</t>
    </r>
  </si>
  <si>
    <t>Crédito tributario en compras</t>
  </si>
  <si>
    <r>
      <t xml:space="preserve">Saldo de crédito tributario del mes anterior </t>
    </r>
    <r>
      <rPr>
        <b/>
        <sz val="8"/>
        <color indexed="56"/>
        <rFont val="Arial"/>
        <family val="2"/>
      </rPr>
      <t>(i)</t>
    </r>
  </si>
  <si>
    <t>Retenciones en la fuente de IVA del periodo</t>
  </si>
  <si>
    <t>Ajustes por IVA devuelto o descontado e IVA rechazado</t>
  </si>
  <si>
    <t>Saldo de crédito tributario para el próximo mes</t>
  </si>
  <si>
    <t>Total impuesto a pagar</t>
  </si>
  <si>
    <t>Valor neto - total ventas y otras operaciones
(casillero 419)</t>
  </si>
  <si>
    <t>Total crédito tributario para el próximo mes
(casilleros 615+617+618+619)</t>
  </si>
  <si>
    <t xml:space="preserve">Total impuesto a pagar por percepción  
  (casillero 699) </t>
  </si>
  <si>
    <t>Diferencia en ventas y exportaciones</t>
  </si>
  <si>
    <t>Diferencia en crédito tributario</t>
  </si>
  <si>
    <t xml:space="preserve">Diferencia en impuesto </t>
  </si>
  <si>
    <t>{1}</t>
  </si>
  <si>
    <t>{2}</t>
  </si>
  <si>
    <t>{3}</t>
  </si>
  <si>
    <t>{4}</t>
  </si>
  <si>
    <t>{5}</t>
  </si>
  <si>
    <t>{6}</t>
  </si>
  <si>
    <t>{7}={1*6}</t>
  </si>
  <si>
    <t>{8}</t>
  </si>
  <si>
    <t>{9}={11}</t>
  </si>
  <si>
    <t>{10}={{{1-5}*6}+8}</t>
  </si>
  <si>
    <t>{11}=-{7+8}-10}</t>
  </si>
  <si>
    <t>{12}={9+10}</t>
  </si>
  <si>
    <t>{13}</t>
  </si>
  <si>
    <t>{14}={13*6}</t>
  </si>
  <si>
    <t>{15}</t>
  </si>
  <si>
    <t>{16}={1+2+4} / {1+2+3+4}</t>
  </si>
  <si>
    <t>{17}={14+15}*16}</t>
  </si>
  <si>
    <t>{18}</t>
  </si>
  <si>
    <t>{19}={22}</t>
  </si>
  <si>
    <t>{20}</t>
  </si>
  <si>
    <t>{21}</t>
  </si>
  <si>
    <t>{22}</t>
  </si>
  <si>
    <t>{23}</t>
  </si>
  <si>
    <t>{24}</t>
  </si>
  <si>
    <t>{25}</t>
  </si>
  <si>
    <t>{26}</t>
  </si>
  <si>
    <t>{27}={24-1-2-3-4}</t>
  </si>
  <si>
    <t>{28}={25-22}</t>
  </si>
  <si>
    <t>{29}={26-23}</t>
  </si>
  <si>
    <t>Enero</t>
  </si>
  <si>
    <t>Febrero</t>
  </si>
  <si>
    <t>Marzo</t>
  </si>
  <si>
    <t>Abril</t>
  </si>
  <si>
    <t>Mayo</t>
  </si>
  <si>
    <t>Junio</t>
  </si>
  <si>
    <t>Julio</t>
  </si>
  <si>
    <t>Agosto</t>
  </si>
  <si>
    <t>Septiembre</t>
  </si>
  <si>
    <t>Octubre</t>
  </si>
  <si>
    <t>Noviembre</t>
  </si>
  <si>
    <t>Diciembre</t>
  </si>
  <si>
    <t>TOTAL</t>
  </si>
  <si>
    <t xml:space="preserve">Conciliación de Retenciones en la Fuente del Impuesto al Valor Agregado declaradas vs. Libros </t>
  </si>
  <si>
    <t>Valores según los libros contables del contribuyente</t>
  </si>
  <si>
    <r>
      <t>Valores según las declaraciones de IVA del contribuyente</t>
    </r>
    <r>
      <rPr>
        <b/>
        <sz val="8"/>
        <color indexed="56"/>
        <rFont val="Arial"/>
        <family val="2"/>
      </rPr>
      <t xml:space="preserve"> (j)</t>
    </r>
  </si>
  <si>
    <t>Retención del 10%</t>
  </si>
  <si>
    <t xml:space="preserve">Retención del 20% </t>
  </si>
  <si>
    <t>Retención del 30%</t>
  </si>
  <si>
    <t>Retención del 50%</t>
  </si>
  <si>
    <t>Retención del 70%</t>
  </si>
  <si>
    <t>Retención del 100%</t>
  </si>
  <si>
    <t>Total retenciones de IVA</t>
  </si>
  <si>
    <t>Retención del 10%
(casillero 721)</t>
  </si>
  <si>
    <t>Retención del 20% 
(casillero 723)</t>
  </si>
  <si>
    <t>Retención del 30%
(casillero 725)</t>
  </si>
  <si>
    <t>Retención del 50%
(casillero 727)</t>
  </si>
  <si>
    <t>Retención del 70%
(casillero 729)</t>
  </si>
  <si>
    <t>Retención del 100%
(casillero 731)</t>
  </si>
  <si>
    <t>Total IVA retenido
(casillero 799)</t>
  </si>
  <si>
    <t xml:space="preserve">Diferencia en retención del 10% </t>
  </si>
  <si>
    <t xml:space="preserve">Diferencia en retención del 20% </t>
  </si>
  <si>
    <t xml:space="preserve">Diferencia en retención del 30% </t>
  </si>
  <si>
    <t xml:space="preserve">Diferencia en retención del 50% </t>
  </si>
  <si>
    <t xml:space="preserve">Diferencia en retención del 70% </t>
  </si>
  <si>
    <t xml:space="preserve">Diferencia en retención del 100% </t>
  </si>
  <si>
    <t>Total diferencias en IVA retenido</t>
  </si>
  <si>
    <t>{7}={1+2+3+4+5+6}</t>
  </si>
  <si>
    <t>{9}</t>
  </si>
  <si>
    <t>{10}</t>
  </si>
  <si>
    <t>{11}</t>
  </si>
  <si>
    <t>{12}</t>
  </si>
  <si>
    <t>{14}</t>
  </si>
  <si>
    <t>{15}={8-1}</t>
  </si>
  <si>
    <t>{16}={9-2}</t>
  </si>
  <si>
    <t>{17}={10-3}</t>
  </si>
  <si>
    <t>{18}={11-4}</t>
  </si>
  <si>
    <t>{19}={12-5}</t>
  </si>
  <si>
    <t>{20}={13-6}</t>
  </si>
  <si>
    <t>{21}={14-7}</t>
  </si>
  <si>
    <t>NOTAS :</t>
  </si>
  <si>
    <t xml:space="preserve">a. Valores que deben ser tomados de los registros de ingresos del contribuyente. En este campo deben ya disminuirse las devoluciones en ventas mediante notas de crédito. Se registrará el valor total de ventas sin considerar si fueron a crédito o al contado. Incluye ventas de activos fijos.   </t>
  </si>
  <si>
    <t>b. Ventas gravadas con tarifa 0% de IVA con derecho a crédito tributario de conformidad con la normativa tributaria vigente para el ejercicio fiscal auditado.</t>
  </si>
  <si>
    <t>c. Ventas gravadas con tarifa 0% de IVA que no dan derecho a crédito tributario, en atención a lo establecido en la normativa tributaria vigente para el ejercicio fiscal auditado.</t>
  </si>
  <si>
    <t>d. La tarifa del Impuesto al Valor Agregado - IVA debe aplicarse de acuerdo a lo establecido en la normativa tributaria vigente para el ejercicio fiscal auditado.</t>
  </si>
  <si>
    <t xml:space="preserve">e. Corresponde al valor del IVA generado en ventas a crédito registrado y no pagado en la declaración del mes anterior y que debe ser liquidado y pagado en el mes corriente. El dato del impuesto a liquidar del mes anterior, para enero no es calculado por fórmula, por lo que debe ser tomado directamente de los datos del mes de diciembre del año anterior e ingresado en el cuadro. </t>
  </si>
  <si>
    <t>f. Corresponde al valor del IVA generado en ventas al contado a ser liquidado y pagado en este mes, más el IVA generado en la diferencia entre ventas y notas de crédito con distinta tarifa. A partir del mes de junio de 2017, este valor se calcula en base a la proporción de las ventas netas gravadas con tarifa diferente de 0% al contado sobre el total de ventas netas gravadas con tarifa diferente de 0%.</t>
  </si>
  <si>
    <t xml:space="preserve">g. Corresponde al valor del IVA generado en ventas a crédito efectuadas en este mes y que puede ser liquidado y pagado máximo hasta el mes siguiente. </t>
  </si>
  <si>
    <t xml:space="preserve">h. Factor de proporcionalidad calculado en base a los registros contables del contribuyente. En caso de que el contribuyente utilice 100% como factor de proporcionalidad para el cálculo del crédito tributario, el contribuyente debe revelar en este anexo, el detalle de los documentos de respaldo que sustenten dicha operación. </t>
  </si>
  <si>
    <t xml:space="preserve">i. Corresponde al valor del crédito tributario de IVA generado en la declaración del mes anterior y que puede ser utilizado en el mes corriente.  El dato del mes de enero no es calculado por fórmula, por lo que debe ser tomado directamente de los datos del mes de diciembre del año anterior e ingresado en el cuadro. </t>
  </si>
  <si>
    <t>j. Corresponde a los casilleros del formulario 104 (Declaración del Impuesto al Valor Agregado) vigente para el ejercicio fiscal auditado.</t>
  </si>
  <si>
    <t>k. En caso de existir diferencias u observaciones, se debe revelar la explicación de las mismas, tanto al pie de este anexo, como en la parte de Recomendaciones sobre Aspectos Tributarios.</t>
  </si>
  <si>
    <t>Compensaciones de IVA ()</t>
  </si>
  <si>
    <t>Valores según ATS</t>
  </si>
  <si>
    <t>Valores segun Declaraciones</t>
  </si>
  <si>
    <t>Diferencias Libros Vs Declaarcion</t>
  </si>
  <si>
    <t>Diferencias Libros Vs ATS</t>
  </si>
  <si>
    <t>Diferencias ATS Vs Declaracion</t>
  </si>
  <si>
    <r>
      <rPr>
        <sz val="10"/>
        <rFont val="Arial MT"/>
        <family val="2"/>
      </rPr>
      <t>En relación de dependencia que supera o no la base desgravada</t>
    </r>
  </si>
  <si>
    <r>
      <rPr>
        <sz val="10"/>
        <rFont val="Arial MT"/>
        <family val="2"/>
      </rPr>
      <t>Servicios</t>
    </r>
  </si>
  <si>
    <r>
      <rPr>
        <sz val="10"/>
        <rFont val="Arial MT"/>
        <family val="2"/>
      </rPr>
      <t>Honorarios profesionales</t>
    </r>
  </si>
  <si>
    <r>
      <rPr>
        <sz val="10"/>
        <rFont val="Arial MT"/>
        <family val="2"/>
      </rPr>
      <t>Servicios profesionales prestados por sociedades residentes</t>
    </r>
  </si>
  <si>
    <r>
      <rPr>
        <sz val="10"/>
        <rFont val="Arial MT"/>
        <family val="2"/>
      </rPr>
      <t>Predomina el intelecto</t>
    </r>
  </si>
  <si>
    <r>
      <rPr>
        <sz val="10"/>
        <rFont val="Arial MT"/>
        <family val="2"/>
      </rPr>
      <t>Predomina la mano de obra</t>
    </r>
  </si>
  <si>
    <r>
      <rPr>
        <sz val="10"/>
        <rFont val="Arial MT"/>
        <family val="2"/>
      </rPr>
      <t>Utilización o aprovechamiento de la imagen o renombre (personas naturales, sociedades, influencers)</t>
    </r>
  </si>
  <si>
    <r>
      <rPr>
        <sz val="10"/>
        <rFont val="Arial MT"/>
        <family val="2"/>
      </rPr>
      <t>Publicidad y comunicación</t>
    </r>
  </si>
  <si>
    <r>
      <rPr>
        <sz val="10"/>
        <rFont val="Arial MT"/>
        <family val="2"/>
      </rPr>
      <t>Transporte privado de pasajeros o servicio público o privado de carga</t>
    </r>
  </si>
  <si>
    <r>
      <rPr>
        <sz val="10"/>
        <rFont val="Arial MT"/>
        <family val="2"/>
      </rPr>
      <t>A través de liquidaciones de compra (nivel cultural o rusticidad)</t>
    </r>
  </si>
  <si>
    <r>
      <rPr>
        <sz val="10"/>
        <rFont val="Arial MT"/>
        <family val="2"/>
      </rPr>
      <t>POR BIENES Y SERVICIOS</t>
    </r>
  </si>
  <si>
    <r>
      <rPr>
        <sz val="10"/>
        <rFont val="Arial MT"/>
        <family val="2"/>
      </rPr>
      <t>Transferencia de bienes muebles de naturaleza corporal</t>
    </r>
  </si>
  <si>
    <r>
      <rPr>
        <sz val="10"/>
        <rFont val="Arial MT"/>
        <family val="2"/>
      </rPr>
      <t>Seguros y reaseguros (primas y cesiones)</t>
    </r>
  </si>
  <si>
    <r>
      <rPr>
        <sz val="10"/>
        <rFont val="Arial MT"/>
        <family val="2"/>
      </rPr>
      <t xml:space="preserve">COMPRAS AL PRODUCTOR: de bienes de origen agrícola, avícola, pecuario, apícola, cunícola, bioacuático, forestal y carnes en estado
</t>
    </r>
    <r>
      <rPr>
        <sz val="10"/>
        <rFont val="Arial MT"/>
        <family val="2"/>
      </rPr>
      <t>natural y los descritos en el art.27.1 de LRTI.</t>
    </r>
  </si>
  <si>
    <r>
      <rPr>
        <sz val="10"/>
        <rFont val="Arial MT"/>
        <family val="2"/>
      </rPr>
      <t xml:space="preserve">COMPRAS AL COMERCIALIZADOR: de bienes de origen agrícola, avícola, pecuario, apícola, cunícola, bioacuático, forestal y carnes en
</t>
    </r>
    <r>
      <rPr>
        <sz val="10"/>
        <rFont val="Arial MT"/>
        <family val="2"/>
      </rPr>
      <t>estado natural y los descritos en el art.27.1 de LRTI.</t>
    </r>
  </si>
  <si>
    <r>
      <rPr>
        <sz val="10"/>
        <rFont val="Arial MT"/>
        <family val="2"/>
      </rPr>
      <t>Actividades de construcción de obra material inmueble, urbanización, lotización o actividades similares</t>
    </r>
  </si>
  <si>
    <r>
      <rPr>
        <sz val="10"/>
        <rFont val="Arial MT"/>
        <family val="2"/>
      </rPr>
      <t xml:space="preserve">Pagos aplicables el 1% (Energía Eléctrica y régimen RIMPE - Emprendedores, para este caso aplica con cualquier forma de pago
</t>
    </r>
    <r>
      <rPr>
        <sz val="10"/>
        <rFont val="Arial MT"/>
        <family val="2"/>
      </rPr>
      <t>inclusive los pagos que deban realizar las tarjetas de crédito/débito)</t>
    </r>
  </si>
  <si>
    <r>
      <rPr>
        <sz val="10"/>
        <rFont val="Arial MT"/>
        <family val="2"/>
      </rPr>
      <t xml:space="preserve">Pagos aplicables el  2% (incluye Pago local tarjeta de crédito /débito reportada por la Emisora de tarjeta de crédito / entidades del sistema
</t>
    </r>
    <r>
      <rPr>
        <sz val="10"/>
        <rFont val="Arial MT"/>
        <family val="2"/>
      </rPr>
      <t>financiero; adquisición  de sustancias minerales dentro del territorio nacional; Recepción de botellas plásticas no retornables de PET)</t>
    </r>
  </si>
  <si>
    <r>
      <rPr>
        <sz val="10"/>
        <rFont val="Arial MT"/>
        <family val="2"/>
      </rPr>
      <t>Pagos de bienes y servicios no sujetos a retención o con 0% (distintos de rendimientos financieros)</t>
    </r>
  </si>
  <si>
    <r>
      <rPr>
        <sz val="10"/>
        <rFont val="Arial MT"/>
        <family val="2"/>
      </rPr>
      <t>POR REGALIAS, COMISIONES, ARRENDAMIENTOS Y OTROS</t>
    </r>
  </si>
  <si>
    <r>
      <rPr>
        <sz val="10"/>
        <rFont val="Arial MT"/>
        <family val="2"/>
      </rPr>
      <t>Por regalías, derechos de autor, marcas, patentes y similares</t>
    </r>
  </si>
  <si>
    <r>
      <rPr>
        <sz val="10"/>
        <rFont val="Arial MT"/>
        <family val="2"/>
      </rPr>
      <t xml:space="preserve">Comisiones pagadas a sociedades, nacionales o extranjeras residentes en el Ecuador y establecimientos permanentes domiciliados en el
</t>
    </r>
    <r>
      <rPr>
        <sz val="10"/>
        <rFont val="Arial MT"/>
        <family val="2"/>
      </rPr>
      <t>país</t>
    </r>
  </si>
  <si>
    <r>
      <rPr>
        <sz val="10"/>
        <rFont val="Arial MT"/>
        <family val="2"/>
      </rPr>
      <t>Arrendamiento</t>
    </r>
  </si>
  <si>
    <r>
      <rPr>
        <sz val="10"/>
        <rFont val="Arial MT"/>
        <family val="2"/>
      </rPr>
      <t>Mercantil</t>
    </r>
  </si>
  <si>
    <r>
      <rPr>
        <sz val="10"/>
        <rFont val="Arial MT"/>
        <family val="2"/>
      </rPr>
      <t>Bienes inmuebles</t>
    </r>
  </si>
  <si>
    <r>
      <rPr>
        <sz val="10"/>
        <rFont val="Arial MT"/>
        <family val="2"/>
      </rPr>
      <t>RELACIONADAS CON EL CAPITAL ( RENDIMIENTOS, GANANCIAS, DIVIDENDOS Y OTROS)</t>
    </r>
  </si>
  <si>
    <r>
      <rPr>
        <sz val="10"/>
        <rFont val="Arial MT"/>
        <family val="2"/>
      </rPr>
      <t>Rendimientos financieros</t>
    </r>
  </si>
  <si>
    <r>
      <rPr>
        <sz val="10"/>
        <rFont val="Arial MT"/>
        <family val="2"/>
      </rPr>
      <t>Rendimientos financieros entre instituciones del sistema financiero y entidades economía popular y solidaria</t>
    </r>
  </si>
  <si>
    <r>
      <rPr>
        <sz val="10"/>
        <rFont val="Arial MT"/>
        <family val="2"/>
      </rPr>
      <t>Otros Rendimientos financieros 0%</t>
    </r>
  </si>
  <si>
    <r>
      <rPr>
        <sz val="10"/>
        <rFont val="Arial MT"/>
        <family val="2"/>
      </rPr>
      <t>Dividendos</t>
    </r>
  </si>
  <si>
    <r>
      <rPr>
        <sz val="10"/>
        <rFont val="Arial MT"/>
        <family val="2"/>
      </rPr>
      <t>Anticipo dividendos</t>
    </r>
  </si>
  <si>
    <r>
      <rPr>
        <sz val="10"/>
        <rFont val="Arial MT"/>
        <family val="2"/>
      </rPr>
      <t>Dividendos distribuidos que correspondan al impuesto a la renta único establecido en el art. 27 de la LRTI</t>
    </r>
  </si>
  <si>
    <r>
      <rPr>
        <sz val="10"/>
        <rFont val="Arial MT"/>
        <family val="2"/>
      </rPr>
      <t>Dividendos distribuidos a personas naturales residentes</t>
    </r>
  </si>
  <si>
    <r>
      <rPr>
        <sz val="10"/>
        <rFont val="Arial MT"/>
        <family val="2"/>
      </rPr>
      <t>Dividendos distribuidos a sociedades residentes</t>
    </r>
  </si>
  <si>
    <r>
      <rPr>
        <sz val="10"/>
        <rFont val="Arial MT"/>
        <family val="2"/>
      </rPr>
      <t>Dividendos distribuidos a fideicomisos residentes</t>
    </r>
  </si>
  <si>
    <r>
      <rPr>
        <sz val="10"/>
        <rFont val="Arial MT"/>
        <family val="2"/>
      </rPr>
      <t>Dividendos gravados distribuidos en acciones (reinversión de utilidades sin derecho a reducción tarifa IR)</t>
    </r>
  </si>
  <si>
    <r>
      <rPr>
        <sz val="10"/>
        <rFont val="Arial MT"/>
        <family val="2"/>
      </rPr>
      <t>Dividendos en acciones (capitalización de utilidades)</t>
    </r>
  </si>
  <si>
    <r>
      <rPr>
        <sz val="10"/>
        <rFont val="Arial MT"/>
        <family val="2"/>
      </rPr>
      <t>Otras autorretenciones (inciso 1 y 2 Art.92.1 RLRTI)</t>
    </r>
  </si>
  <si>
    <r>
      <rPr>
        <sz val="10"/>
        <rFont val="Arial MT"/>
        <family val="2"/>
      </rPr>
      <t>Otras retenciones</t>
    </r>
  </si>
  <si>
    <r>
      <rPr>
        <sz val="10"/>
        <rFont val="Arial MT"/>
        <family val="2"/>
      </rPr>
      <t>Aplicables el 2,75%</t>
    </r>
  </si>
  <si>
    <r>
      <rPr>
        <sz val="10"/>
        <rFont val="Arial MT"/>
        <family val="2"/>
      </rPr>
      <t>Aplicables el 8%</t>
    </r>
  </si>
  <si>
    <r>
      <rPr>
        <sz val="10"/>
        <rFont val="Arial MT"/>
        <family val="2"/>
      </rPr>
      <t>Aplicables a otros porcentajes ( Por Donaciones en dinero -Impuesto a las donaciones )</t>
    </r>
  </si>
  <si>
    <r>
      <rPr>
        <sz val="10"/>
        <rFont val="Arial MT"/>
        <family val="2"/>
      </rPr>
      <t>TOTAL DE RETENCIÓN DE IMPUESTO A LA RENTA</t>
    </r>
  </si>
  <si>
    <r>
      <rPr>
        <sz val="10"/>
        <rFont val="Arial MT"/>
        <family val="2"/>
      </rPr>
      <t>399 + 498</t>
    </r>
  </si>
  <si>
    <t>Ventas según ATS</t>
  </si>
  <si>
    <t>Liquidación del IVA según ATS</t>
  </si>
  <si>
    <t xml:space="preserve">Conciliación del Impuesto al Valor Agregado ATS vs. Libros </t>
  </si>
  <si>
    <t>RETENCIONES EN LA FUENTE DE RENTA</t>
  </si>
  <si>
    <t>Conciliación del Impuesto al Valor Agregado declarado vs. Libros vs. ATS</t>
  </si>
  <si>
    <r>
      <t>Valores según las declaraciones de IVA del contribuyente</t>
    </r>
    <r>
      <rPr>
        <b/>
        <sz val="10"/>
        <color indexed="56"/>
        <rFont val="Arial"/>
        <family val="2"/>
      </rPr>
      <t xml:space="preserve"> (j)</t>
    </r>
  </si>
  <si>
    <r>
      <t xml:space="preserve">Diferencias </t>
    </r>
    <r>
      <rPr>
        <b/>
        <sz val="10"/>
        <color indexed="56"/>
        <rFont val="Arial"/>
        <family val="2"/>
      </rPr>
      <t>(k)</t>
    </r>
  </si>
  <si>
    <r>
      <t>Según las ATS de IVA</t>
    </r>
    <r>
      <rPr>
        <b/>
        <sz val="10"/>
        <color indexed="56"/>
        <rFont val="Arial"/>
        <family val="2"/>
      </rPr>
      <t xml:space="preserve"> (j)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</si>
</sst>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164" formatCode="&quot;$&quot;#,##0_);[Red]\(&quot;$&quot;#,##0\)"/>
    <numFmt numFmtId="165" formatCode="&quot;$&quot;#,##0"/>
    <numFmt numFmtId="166" formatCode="_ * #,##0.00_ ;_ * \-#,##0.00_ ;_ * &quot;-&quot;??_ ;_ @_ "/>
    <numFmt numFmtId="167" formatCode="_ * #,##0_ ;_ * \-#,##0_ ;_ * &quot;-&quot;??_ ;_ @_ "/>
    <numFmt numFmtId="168" formatCode="_(* #,##0.00_);_(* \(#,##0.00\);_(* &quot;-&quot;??_);_(@_)"/>
  </numFmts>
  <fonts count="26">
    <font>
      <sz val="12"/>
      <color theme="1"/>
      <name val="Aptos Narrow"/>
      <family val="2"/>
      <scheme val="minor"/>
    </font>
    <font>
      <sz val="12"/>
      <color theme="1"/>
      <name val="Aptos Narrow"/>
      <family val="2"/>
      <scheme val="minor"/>
    </font>
    <font>
      <sz val="10"/>
      <name val="Arial"/>
      <family val="2"/>
    </font>
    <font>
      <b/>
      <sz val="8"/>
      <name val="Arial"/>
      <family val="2"/>
    </font>
    <font>
      <sz val="8"/>
      <name val="Arial"/>
      <family val="2"/>
    </font>
    <font>
      <u/>
      <sz val="10"/>
      <color indexed="12"/>
      <name val="Arial"/>
      <family val="2"/>
    </font>
    <font>
      <b/>
      <sz val="8"/>
      <color indexed="12"/>
      <name val="Arial"/>
      <family val="2"/>
    </font>
    <font>
      <b/>
      <sz val="8"/>
      <color indexed="56"/>
      <name val="Arial"/>
      <family val="2"/>
    </font>
    <font>
      <b/>
      <sz val="8"/>
      <color rgb="FFFF0000"/>
      <name val="Arial"/>
      <family val="2"/>
    </font>
    <font>
      <sz val="10"/>
      <color rgb="FF000000"/>
      <name val="Times New Roman"/>
      <family val="1"/>
    </font>
    <font>
      <b/>
      <sz val="10"/>
      <name val="Arial"/>
      <family val="2"/>
    </font>
    <font>
      <b/>
      <sz val="10"/>
      <color rgb="FF000000"/>
      <name val="Times New Roman"/>
      <family val="1"/>
    </font>
    <font>
      <sz val="10"/>
      <name val="Arial MT"/>
    </font>
    <font>
      <sz val="10"/>
      <name val="Arial MT"/>
      <family val="2"/>
    </font>
    <font>
      <sz val="10"/>
      <color rgb="FF000000"/>
      <name val="Arial MT"/>
      <family val="2"/>
    </font>
    <font>
      <b/>
      <sz val="11"/>
      <name val="Arial"/>
      <family val="2"/>
    </font>
    <font>
      <sz val="11"/>
      <name val="Arial"/>
      <family val="2"/>
    </font>
    <font>
      <b/>
      <u/>
      <sz val="11"/>
      <name val="Arial"/>
      <family val="2"/>
    </font>
    <font>
      <b/>
      <sz val="12"/>
      <name val="Arial"/>
      <family val="2"/>
    </font>
    <font>
      <sz val="12"/>
      <name val="Arial"/>
      <family val="2"/>
    </font>
    <font>
      <sz val="12"/>
      <color rgb="FF000000"/>
      <name val="Times New Roman"/>
      <family val="1"/>
    </font>
    <font>
      <b/>
      <u/>
      <sz val="12"/>
      <name val="Arial"/>
      <family val="2"/>
    </font>
    <font>
      <b/>
      <sz val="11"/>
      <color indexed="12"/>
      <name val="Arial"/>
      <family val="2"/>
    </font>
    <font>
      <b/>
      <sz val="14"/>
      <name val="Arial"/>
      <family val="2"/>
    </font>
    <font>
      <sz val="14"/>
      <name val="Arial"/>
      <family val="2"/>
    </font>
    <font>
      <b/>
      <sz val="10"/>
      <color indexed="56"/>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CEBFF"/>
      </patternFill>
    </fill>
    <fill>
      <patternFill patternType="solid">
        <fgColor rgb="FFEAEAEA"/>
      </patternFill>
    </fill>
    <fill>
      <patternFill patternType="solid">
        <fgColor rgb="FFFFCC66"/>
      </patternFill>
    </fill>
    <fill>
      <patternFill patternType="solid">
        <fgColor rgb="FFFFC000"/>
        <bgColor indexed="64"/>
      </patternFill>
    </fill>
    <fill>
      <patternFill patternType="solid">
        <fgColor theme="0" tint="-0.249977111117893"/>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9">
    <xf numFmtId="0" fontId="0" fillId="0" borderId="0"/>
    <xf numFmtId="0" fontId="2" fillId="0" borderId="0"/>
    <xf numFmtId="0" fontId="5" fillId="0" borderId="0" applyNumberFormat="0" applyFill="0" applyBorder="0" applyAlignment="0" applyProtection="0">
      <alignment vertical="top"/>
      <protection locked="0"/>
    </xf>
    <xf numFmtId="166"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0" fontId="2" fillId="0" borderId="0"/>
    <xf numFmtId="0" fontId="9" fillId="0" borderId="0"/>
    <xf numFmtId="44" fontId="9" fillId="0" borderId="0" applyFont="0" applyFill="0" applyBorder="0" applyAlignment="0" applyProtection="0"/>
  </cellStyleXfs>
  <cellXfs count="122">
    <xf numFmtId="0" fontId="0" fillId="0" borderId="0" xfId="0"/>
    <xf numFmtId="0" fontId="3" fillId="2" borderId="0" xfId="1" applyFont="1" applyFill="1"/>
    <xf numFmtId="0" fontId="4" fillId="2" borderId="0" xfId="1" applyFont="1" applyFill="1"/>
    <xf numFmtId="0" fontId="6" fillId="2" borderId="0" xfId="2" applyFont="1" applyFill="1" applyAlignment="1" applyProtection="1">
      <alignment horizontal="center"/>
    </xf>
    <xf numFmtId="164" fontId="3" fillId="2" borderId="0" xfId="1" applyNumberFormat="1" applyFont="1" applyFill="1" applyAlignment="1">
      <alignment horizontal="center"/>
    </xf>
    <xf numFmtId="0" fontId="3" fillId="2" borderId="0" xfId="1" applyFont="1" applyFill="1" applyAlignment="1">
      <alignment horizontal="right"/>
    </xf>
    <xf numFmtId="0" fontId="3" fillId="2" borderId="1" xfId="1" applyFont="1" applyFill="1" applyBorder="1"/>
    <xf numFmtId="0" fontId="4" fillId="2" borderId="1" xfId="1" applyFont="1" applyFill="1" applyBorder="1"/>
    <xf numFmtId="164" fontId="3" fillId="2" borderId="1" xfId="1" applyNumberFormat="1" applyFont="1" applyFill="1" applyBorder="1" applyAlignment="1">
      <alignment horizontal="center"/>
    </xf>
    <xf numFmtId="0" fontId="3" fillId="2" borderId="1" xfId="1" applyFont="1" applyFill="1" applyBorder="1" applyAlignment="1">
      <alignment horizontal="right"/>
    </xf>
    <xf numFmtId="0" fontId="3" fillId="3" borderId="10" xfId="1" applyFont="1" applyFill="1" applyBorder="1" applyAlignment="1">
      <alignment horizontal="center" vertical="center" wrapText="1"/>
    </xf>
    <xf numFmtId="0" fontId="4" fillId="2" borderId="0" xfId="1" applyFont="1" applyFill="1" applyAlignment="1">
      <alignment horizontal="center" vertical="center" wrapText="1"/>
    </xf>
    <xf numFmtId="165" fontId="3" fillId="3" borderId="10" xfId="1" applyNumberFormat="1" applyFont="1" applyFill="1" applyBorder="1" applyAlignment="1">
      <alignment horizontal="center" vertical="center" wrapText="1"/>
    </xf>
    <xf numFmtId="167" fontId="3" fillId="3" borderId="10" xfId="3" applyNumberFormat="1" applyFont="1" applyFill="1" applyBorder="1" applyAlignment="1">
      <alignment horizontal="center" vertical="center" wrapText="1"/>
    </xf>
    <xf numFmtId="0" fontId="8" fillId="3" borderId="10" xfId="1" applyFont="1" applyFill="1" applyBorder="1" applyAlignment="1">
      <alignment horizontal="center" vertical="center" wrapText="1"/>
    </xf>
    <xf numFmtId="0" fontId="8" fillId="4" borderId="10" xfId="1" applyFont="1" applyFill="1" applyBorder="1" applyAlignment="1">
      <alignment horizontal="center" vertical="center" wrapText="1"/>
    </xf>
    <xf numFmtId="0" fontId="4" fillId="2" borderId="10" xfId="1" applyFont="1" applyFill="1" applyBorder="1"/>
    <xf numFmtId="4" fontId="4" fillId="2" borderId="10" xfId="3" applyNumberFormat="1" applyFont="1" applyFill="1" applyBorder="1"/>
    <xf numFmtId="10" fontId="4" fillId="4" borderId="10" xfId="4" applyNumberFormat="1" applyFont="1" applyFill="1" applyBorder="1" applyAlignment="1">
      <alignment horizontal="center"/>
    </xf>
    <xf numFmtId="4" fontId="4" fillId="4" borderId="10" xfId="3" applyNumberFormat="1" applyFont="1" applyFill="1" applyBorder="1"/>
    <xf numFmtId="4" fontId="4" fillId="2" borderId="10" xfId="5" applyNumberFormat="1" applyFont="1" applyFill="1" applyBorder="1"/>
    <xf numFmtId="4" fontId="4" fillId="4" borderId="10" xfId="5" applyNumberFormat="1" applyFont="1" applyFill="1" applyBorder="1"/>
    <xf numFmtId="4" fontId="4" fillId="2" borderId="10" xfId="1" applyNumberFormat="1" applyFont="1" applyFill="1" applyBorder="1"/>
    <xf numFmtId="4" fontId="4" fillId="4" borderId="10" xfId="1" applyNumberFormat="1" applyFont="1" applyFill="1" applyBorder="1"/>
    <xf numFmtId="0" fontId="3" fillId="2" borderId="10" xfId="1" applyFont="1" applyFill="1" applyBorder="1"/>
    <xf numFmtId="4" fontId="3" fillId="2" borderId="10" xfId="1" applyNumberFormat="1" applyFont="1" applyFill="1" applyBorder="1"/>
    <xf numFmtId="1" fontId="3" fillId="2" borderId="2" xfId="1" applyNumberFormat="1" applyFont="1" applyFill="1" applyBorder="1"/>
    <xf numFmtId="1" fontId="3" fillId="2" borderId="2" xfId="3" applyNumberFormat="1" applyFont="1" applyFill="1" applyBorder="1"/>
    <xf numFmtId="4" fontId="3" fillId="2" borderId="2" xfId="3" applyNumberFormat="1" applyFont="1" applyFill="1" applyBorder="1"/>
    <xf numFmtId="167" fontId="4" fillId="2" borderId="0" xfId="1" applyNumberFormat="1" applyFont="1" applyFill="1"/>
    <xf numFmtId="0" fontId="4" fillId="2" borderId="0" xfId="1" applyFont="1" applyFill="1" applyAlignment="1">
      <alignment vertical="top" wrapText="1"/>
    </xf>
    <xf numFmtId="0" fontId="9" fillId="0" borderId="0" xfId="7" applyAlignment="1">
      <alignment horizontal="left" vertical="top"/>
    </xf>
    <xf numFmtId="44" fontId="0" fillId="0" borderId="0" xfId="8" applyFont="1" applyAlignment="1">
      <alignment horizontal="left" vertical="top"/>
    </xf>
    <xf numFmtId="1" fontId="14" fillId="5" borderId="0" xfId="7" applyNumberFormat="1" applyFont="1" applyFill="1" applyAlignment="1">
      <alignment horizontal="center" vertical="top" shrinkToFit="1"/>
    </xf>
    <xf numFmtId="2" fontId="14" fillId="0" borderId="0" xfId="7" applyNumberFormat="1" applyFont="1" applyAlignment="1">
      <alignment horizontal="right" vertical="top" shrinkToFit="1"/>
    </xf>
    <xf numFmtId="0" fontId="9" fillId="0" borderId="0" xfId="7" applyAlignment="1">
      <alignment horizontal="left" wrapText="1"/>
    </xf>
    <xf numFmtId="2" fontId="14" fillId="6" borderId="0" xfId="7" applyNumberFormat="1" applyFont="1" applyFill="1" applyAlignment="1">
      <alignment horizontal="right" vertical="top" shrinkToFit="1"/>
    </xf>
    <xf numFmtId="0" fontId="9" fillId="7" borderId="0" xfId="7" applyFill="1" applyAlignment="1">
      <alignment horizontal="left" wrapText="1"/>
    </xf>
    <xf numFmtId="0" fontId="9" fillId="5" borderId="0" xfId="7" applyFill="1" applyAlignment="1">
      <alignment horizontal="left" wrapText="1"/>
    </xf>
    <xf numFmtId="0" fontId="12" fillId="0" borderId="0" xfId="7" applyFont="1" applyAlignment="1">
      <alignment vertical="top" wrapText="1"/>
    </xf>
    <xf numFmtId="0" fontId="12" fillId="6" borderId="0" xfId="7" applyFont="1" applyFill="1" applyAlignment="1">
      <alignment vertical="top" wrapText="1"/>
    </xf>
    <xf numFmtId="1" fontId="14" fillId="7" borderId="10" xfId="7" applyNumberFormat="1" applyFont="1" applyFill="1" applyBorder="1" applyAlignment="1">
      <alignment horizontal="center" vertical="top" shrinkToFit="1"/>
    </xf>
    <xf numFmtId="44" fontId="0" fillId="8" borderId="0" xfId="8" applyFont="1" applyFill="1" applyAlignment="1">
      <alignment horizontal="left" wrapText="1"/>
    </xf>
    <xf numFmtId="0" fontId="15" fillId="2" borderId="0" xfId="1" applyFont="1" applyFill="1"/>
    <xf numFmtId="0" fontId="16" fillId="2" borderId="0" xfId="1" applyFont="1" applyFill="1"/>
    <xf numFmtId="0" fontId="16" fillId="2" borderId="0" xfId="1" applyFont="1" applyFill="1" applyAlignment="1">
      <alignment horizontal="left"/>
    </xf>
    <xf numFmtId="49" fontId="16" fillId="2" borderId="0" xfId="1" applyNumberFormat="1" applyFont="1" applyFill="1" applyAlignment="1">
      <alignment horizontal="left"/>
    </xf>
    <xf numFmtId="0" fontId="17" fillId="2" borderId="0" xfId="1" applyFont="1" applyFill="1"/>
    <xf numFmtId="0" fontId="18" fillId="2" borderId="0" xfId="1" applyFont="1" applyFill="1"/>
    <xf numFmtId="0" fontId="19" fillId="2" borderId="0" xfId="1" applyFont="1" applyFill="1"/>
    <xf numFmtId="0" fontId="20" fillId="2" borderId="0" xfId="7" applyFont="1" applyFill="1" applyAlignment="1">
      <alignment horizontal="left" vertical="top"/>
    </xf>
    <xf numFmtId="44" fontId="1" fillId="2" borderId="0" xfId="8" applyFont="1" applyFill="1" applyAlignment="1">
      <alignment horizontal="left" vertical="top"/>
    </xf>
    <xf numFmtId="0" fontId="19" fillId="2" borderId="0" xfId="1" applyFont="1" applyFill="1" applyAlignment="1">
      <alignment horizontal="left"/>
    </xf>
    <xf numFmtId="49" fontId="19" fillId="2" borderId="0" xfId="1" applyNumberFormat="1" applyFont="1" applyFill="1" applyAlignment="1">
      <alignment horizontal="left"/>
    </xf>
    <xf numFmtId="17" fontId="20" fillId="2" borderId="0" xfId="7" applyNumberFormat="1" applyFont="1" applyFill="1" applyAlignment="1">
      <alignment horizontal="left" vertical="top"/>
    </xf>
    <xf numFmtId="0" fontId="21" fillId="2" borderId="0" xfId="1" applyFont="1" applyFill="1"/>
    <xf numFmtId="0" fontId="22" fillId="2" borderId="0" xfId="2" applyFont="1" applyFill="1" applyAlignment="1" applyProtection="1">
      <alignment horizontal="center"/>
    </xf>
    <xf numFmtId="164" fontId="15" fillId="2" borderId="0" xfId="1" applyNumberFormat="1" applyFont="1" applyFill="1" applyAlignment="1">
      <alignment horizontal="center"/>
    </xf>
    <xf numFmtId="0" fontId="15" fillId="2" borderId="0" xfId="1" applyFont="1" applyFill="1" applyAlignment="1">
      <alignment horizontal="right"/>
    </xf>
    <xf numFmtId="0" fontId="4" fillId="2" borderId="9" xfId="1" applyFont="1" applyFill="1" applyBorder="1" applyAlignment="1">
      <alignment horizontal="justify" vertical="top" wrapText="1"/>
    </xf>
    <xf numFmtId="0" fontId="4" fillId="2" borderId="13" xfId="1" applyFont="1" applyFill="1" applyBorder="1" applyAlignment="1">
      <alignment horizontal="justify" vertical="top" wrapText="1"/>
    </xf>
    <xf numFmtId="0" fontId="3" fillId="3" borderId="2"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3" fillId="3" borderId="3" xfId="1" applyFont="1" applyFill="1" applyBorder="1" applyAlignment="1">
      <alignment horizontal="center"/>
    </xf>
    <xf numFmtId="0" fontId="3" fillId="3" borderId="4" xfId="1" applyFont="1" applyFill="1" applyBorder="1" applyAlignment="1">
      <alignment horizontal="center"/>
    </xf>
    <xf numFmtId="0" fontId="3" fillId="3" borderId="5" xfId="1" applyFont="1" applyFill="1" applyBorder="1" applyAlignment="1">
      <alignment horizontal="center"/>
    </xf>
    <xf numFmtId="0" fontId="3" fillId="3" borderId="10" xfId="1" applyFont="1" applyFill="1" applyBorder="1" applyAlignment="1">
      <alignment horizontal="center"/>
    </xf>
    <xf numFmtId="0" fontId="3" fillId="3" borderId="3"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2" borderId="10" xfId="1" applyFont="1" applyFill="1" applyBorder="1" applyAlignment="1">
      <alignment horizontal="left"/>
    </xf>
    <xf numFmtId="0" fontId="4" fillId="2" borderId="2" xfId="1" applyFont="1" applyFill="1" applyBorder="1" applyAlignment="1">
      <alignment horizontal="justify" vertical="top" wrapText="1"/>
    </xf>
    <xf numFmtId="0" fontId="3" fillId="3" borderId="6"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3" borderId="10" xfId="1" applyFont="1" applyFill="1" applyBorder="1" applyAlignment="1">
      <alignment horizontal="center" vertical="center" wrapText="1"/>
    </xf>
    <xf numFmtId="0" fontId="12" fillId="6" borderId="0" xfId="7" applyFont="1" applyFill="1" applyAlignment="1">
      <alignment horizontal="left" vertical="top" wrapText="1" indent="16"/>
    </xf>
    <xf numFmtId="0" fontId="12" fillId="0" borderId="0" xfId="7" applyFont="1" applyAlignment="1">
      <alignment horizontal="left" vertical="top" wrapText="1" indent="16"/>
    </xf>
    <xf numFmtId="0" fontId="12" fillId="0" borderId="0" xfId="7" applyFont="1" applyAlignment="1">
      <alignment horizontal="right" vertical="top" wrapText="1" indent="4"/>
    </xf>
    <xf numFmtId="0" fontId="12" fillId="7" borderId="10" xfId="7" applyFont="1" applyFill="1" applyBorder="1" applyAlignment="1">
      <alignment horizontal="center" vertical="top" wrapText="1"/>
    </xf>
    <xf numFmtId="0" fontId="12" fillId="7" borderId="3" xfId="7" applyFont="1" applyFill="1" applyBorder="1" applyAlignment="1">
      <alignment horizontal="right" vertical="top" wrapText="1"/>
    </xf>
    <xf numFmtId="0" fontId="12" fillId="7" borderId="4" xfId="7" applyFont="1" applyFill="1" applyBorder="1" applyAlignment="1">
      <alignment horizontal="right" vertical="top" wrapText="1"/>
    </xf>
    <xf numFmtId="0" fontId="12" fillId="7" borderId="5" xfId="7" applyFont="1" applyFill="1" applyBorder="1" applyAlignment="1">
      <alignment horizontal="right" vertical="top" wrapText="1"/>
    </xf>
    <xf numFmtId="0" fontId="12" fillId="0" borderId="0" xfId="7" applyFont="1" applyAlignment="1">
      <alignment horizontal="left" vertical="top" wrapText="1"/>
    </xf>
    <xf numFmtId="0" fontId="12" fillId="6" borderId="0" xfId="7" applyFont="1" applyFill="1" applyAlignment="1">
      <alignment horizontal="left" vertical="top" wrapText="1"/>
    </xf>
    <xf numFmtId="0" fontId="12" fillId="0" borderId="0" xfId="7" applyFont="1" applyAlignment="1">
      <alignment horizontal="right" vertical="top" wrapText="1" indent="3"/>
    </xf>
    <xf numFmtId="0" fontId="9" fillId="6" borderId="0" xfId="7" applyFill="1" applyAlignment="1">
      <alignment horizontal="left" vertical="top" wrapText="1"/>
    </xf>
    <xf numFmtId="0" fontId="12" fillId="7" borderId="0" xfId="7" applyFont="1" applyFill="1" applyAlignment="1">
      <alignment horizontal="left" vertical="top" wrapText="1"/>
    </xf>
    <xf numFmtId="0" fontId="9" fillId="0" borderId="0" xfId="7" applyAlignment="1">
      <alignment horizontal="left" vertical="top" wrapText="1"/>
    </xf>
    <xf numFmtId="0" fontId="9" fillId="0" borderId="0" xfId="7" applyAlignment="1">
      <alignment horizontal="center" vertical="top"/>
    </xf>
    <xf numFmtId="0" fontId="9" fillId="0" borderId="14" xfId="7" applyBorder="1" applyAlignment="1">
      <alignment horizontal="center" vertical="top"/>
    </xf>
    <xf numFmtId="0" fontId="10"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10" fillId="3" borderId="5" xfId="1" applyFont="1" applyFill="1" applyBorder="1" applyAlignment="1">
      <alignment horizontal="center" vertical="center" wrapText="1"/>
    </xf>
    <xf numFmtId="44" fontId="11" fillId="9" borderId="10" xfId="8" applyFont="1" applyFill="1" applyBorder="1" applyAlignment="1">
      <alignment horizontal="center" vertical="center" wrapText="1"/>
    </xf>
    <xf numFmtId="0" fontId="23" fillId="2" borderId="0" xfId="1" applyFont="1" applyFill="1"/>
    <xf numFmtId="0" fontId="24" fillId="2" borderId="0" xfId="1" applyFont="1" applyFill="1"/>
    <xf numFmtId="0" fontId="24" fillId="2" borderId="0" xfId="1" applyFont="1" applyFill="1" applyAlignment="1">
      <alignment horizontal="left"/>
    </xf>
    <xf numFmtId="49" fontId="24" fillId="2" borderId="0" xfId="1" applyNumberFormat="1" applyFont="1" applyFill="1" applyAlignment="1">
      <alignment horizontal="left"/>
    </xf>
    <xf numFmtId="0" fontId="2" fillId="2" borderId="0" xfId="1" applyFont="1" applyFill="1"/>
    <xf numFmtId="0" fontId="10" fillId="3" borderId="3" xfId="1" applyFont="1" applyFill="1" applyBorder="1" applyAlignment="1">
      <alignment horizontal="center"/>
    </xf>
    <xf numFmtId="0" fontId="10" fillId="3" borderId="4" xfId="1" applyFont="1" applyFill="1" applyBorder="1" applyAlignment="1">
      <alignment horizontal="center"/>
    </xf>
    <xf numFmtId="0" fontId="10" fillId="3" borderId="5" xfId="1" applyFont="1" applyFill="1" applyBorder="1" applyAlignment="1">
      <alignment horizontal="center"/>
    </xf>
    <xf numFmtId="0" fontId="10" fillId="3" borderId="10" xfId="1" applyFont="1" applyFill="1" applyBorder="1" applyAlignment="1">
      <alignment horizontal="center"/>
    </xf>
    <xf numFmtId="0" fontId="10" fillId="3" borderId="6" xfId="1" applyFont="1" applyFill="1" applyBorder="1" applyAlignment="1">
      <alignment horizontal="center" vertical="center" wrapText="1"/>
    </xf>
    <xf numFmtId="0" fontId="10" fillId="3" borderId="7" xfId="1" applyFont="1" applyFill="1" applyBorder="1" applyAlignment="1">
      <alignment horizontal="center" vertical="center" wrapText="1"/>
    </xf>
    <xf numFmtId="0" fontId="10" fillId="3" borderId="8" xfId="1" applyFont="1" applyFill="1" applyBorder="1" applyAlignment="1">
      <alignment horizontal="center" vertical="center" wrapText="1"/>
    </xf>
    <xf numFmtId="0" fontId="10" fillId="3" borderId="10" xfId="1" applyFont="1" applyFill="1" applyBorder="1" applyAlignment="1">
      <alignment horizontal="center" vertical="center" wrapText="1"/>
    </xf>
    <xf numFmtId="0" fontId="10" fillId="3" borderId="10" xfId="1" applyFont="1" applyFill="1" applyBorder="1" applyAlignment="1">
      <alignment horizontal="center" vertical="center" wrapText="1"/>
    </xf>
    <xf numFmtId="0" fontId="10" fillId="3" borderId="11"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10" fillId="3" borderId="12" xfId="1" applyFont="1" applyFill="1" applyBorder="1" applyAlignment="1">
      <alignment horizontal="center" vertical="center" wrapText="1"/>
    </xf>
    <xf numFmtId="0" fontId="2" fillId="2" borderId="0" xfId="1" applyFont="1" applyFill="1" applyAlignment="1">
      <alignment horizontal="center" vertical="center" wrapText="1"/>
    </xf>
    <xf numFmtId="0" fontId="3" fillId="8" borderId="10" xfId="1" applyFont="1" applyFill="1" applyBorder="1"/>
    <xf numFmtId="4" fontId="3" fillId="8" borderId="10" xfId="1" applyNumberFormat="1" applyFont="1" applyFill="1" applyBorder="1"/>
    <xf numFmtId="1" fontId="3" fillId="8" borderId="2" xfId="3" applyNumberFormat="1" applyFont="1" applyFill="1" applyBorder="1"/>
    <xf numFmtId="4" fontId="3" fillId="8" borderId="2" xfId="3" applyNumberFormat="1" applyFont="1" applyFill="1" applyBorder="1"/>
    <xf numFmtId="0" fontId="3" fillId="8" borderId="10" xfId="1" applyFont="1" applyFill="1" applyBorder="1" applyAlignment="1">
      <alignment horizontal="left"/>
    </xf>
  </cellXfs>
  <cellStyles count="9">
    <cellStyle name="Comma_ANALISIS1 2" xfId="5" xr:uid="{9C4B6819-77EA-8A47-A6E6-8E5C0FDC0FEA}"/>
    <cellStyle name="Hipervínculo 2" xfId="2" xr:uid="{B7D5D16A-DB80-BC4C-AC2B-F6F0FABF79BE}"/>
    <cellStyle name="Millares_papel de trabajo1 2" xfId="3" xr:uid="{0A80BA0B-F089-024D-82B5-D86C91A0DAD6}"/>
    <cellStyle name="Moneda 2" xfId="8" xr:uid="{2E15269E-06A7-D249-83BD-546D8DEBF087}"/>
    <cellStyle name="Normal" xfId="0" builtinId="0"/>
    <cellStyle name="Normal 2" xfId="1" xr:uid="{423C5971-3B30-FE4D-8D8E-2478B00514C5}"/>
    <cellStyle name="Normal 2 2" xfId="6" xr:uid="{703DD131-9D18-6D43-9477-C65E10EE072F}"/>
    <cellStyle name="Normal 3" xfId="7" xr:uid="{0D9C14E4-AF89-934F-B0B5-9C53853D5F3D}"/>
    <cellStyle name="Porcentual 2" xfId="4" xr:uid="{BB1E97F7-088E-FA47-ADEA-A5033A4674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xdr:col>
      <xdr:colOff>97535</xdr:colOff>
      <xdr:row>14</xdr:row>
      <xdr:rowOff>0</xdr:rowOff>
    </xdr:from>
    <xdr:ext cx="6314440" cy="215900"/>
    <xdr:sp macro="" textlink="">
      <xdr:nvSpPr>
        <xdr:cNvPr id="2" name="Shape 6">
          <a:extLst>
            <a:ext uri="{FF2B5EF4-FFF2-40B4-BE49-F238E27FC236}">
              <a16:creationId xmlns:a16="http://schemas.microsoft.com/office/drawing/2014/main" id="{739A1A41-E8E1-344E-869C-5A575C3427E0}"/>
            </a:ext>
          </a:extLst>
        </xdr:cNvPr>
        <xdr:cNvSpPr/>
      </xdr:nvSpPr>
      <xdr:spPr>
        <a:xfrm>
          <a:off x="1761235" y="977900"/>
          <a:ext cx="6314440" cy="215900"/>
        </a:xfrm>
        <a:custGeom>
          <a:avLst/>
          <a:gdLst/>
          <a:ahLst/>
          <a:cxnLst/>
          <a:rect l="0" t="0" r="0" b="0"/>
          <a:pathLst>
            <a:path w="6314440" h="215900">
              <a:moveTo>
                <a:pt x="6314440" y="0"/>
              </a:moveTo>
              <a:lnTo>
                <a:pt x="0" y="0"/>
              </a:lnTo>
              <a:lnTo>
                <a:pt x="0" y="215773"/>
              </a:lnTo>
              <a:lnTo>
                <a:pt x="6314440" y="215773"/>
              </a:lnTo>
              <a:lnTo>
                <a:pt x="6314440" y="0"/>
              </a:lnTo>
              <a:close/>
            </a:path>
          </a:pathLst>
        </a:custGeom>
        <a:solidFill>
          <a:srgbClr val="EAEAEA">
            <a:alpha val="50000"/>
          </a:srgbClr>
        </a:solidFill>
      </xdr:spPr>
    </xdr:sp>
    <xdr:clientData/>
  </xdr:oneCellAnchor>
  <xdr:oneCellAnchor>
    <xdr:from>
      <xdr:col>1</xdr:col>
      <xdr:colOff>97535</xdr:colOff>
      <xdr:row>16</xdr:row>
      <xdr:rowOff>0</xdr:rowOff>
    </xdr:from>
    <xdr:ext cx="6314440" cy="215900"/>
    <xdr:sp macro="" textlink="">
      <xdr:nvSpPr>
        <xdr:cNvPr id="3" name="Shape 7">
          <a:extLst>
            <a:ext uri="{FF2B5EF4-FFF2-40B4-BE49-F238E27FC236}">
              <a16:creationId xmlns:a16="http://schemas.microsoft.com/office/drawing/2014/main" id="{0F660FA7-8FB2-2D4C-A271-76D54EE9DDDC}"/>
            </a:ext>
          </a:extLst>
        </xdr:cNvPr>
        <xdr:cNvSpPr/>
      </xdr:nvSpPr>
      <xdr:spPr>
        <a:xfrm>
          <a:off x="1761235" y="1409700"/>
          <a:ext cx="6314440" cy="215900"/>
        </a:xfrm>
        <a:custGeom>
          <a:avLst/>
          <a:gdLst/>
          <a:ahLst/>
          <a:cxnLst/>
          <a:rect l="0" t="0" r="0" b="0"/>
          <a:pathLst>
            <a:path w="6314440" h="215900">
              <a:moveTo>
                <a:pt x="6314440" y="0"/>
              </a:moveTo>
              <a:lnTo>
                <a:pt x="0" y="0"/>
              </a:lnTo>
              <a:lnTo>
                <a:pt x="0" y="215773"/>
              </a:lnTo>
              <a:lnTo>
                <a:pt x="6314440" y="215773"/>
              </a:lnTo>
              <a:lnTo>
                <a:pt x="6314440" y="0"/>
              </a:lnTo>
              <a:close/>
            </a:path>
          </a:pathLst>
        </a:custGeom>
        <a:solidFill>
          <a:srgbClr val="EAEAEA">
            <a:alpha val="50000"/>
          </a:srgbClr>
        </a:solidFill>
      </xdr:spPr>
    </xdr:sp>
    <xdr:clientData/>
  </xdr:oneCellAnchor>
  <xdr:oneCellAnchor>
    <xdr:from>
      <xdr:col>1</xdr:col>
      <xdr:colOff>97535</xdr:colOff>
      <xdr:row>18</xdr:row>
      <xdr:rowOff>0</xdr:rowOff>
    </xdr:from>
    <xdr:ext cx="6314440" cy="215900"/>
    <xdr:sp macro="" textlink="">
      <xdr:nvSpPr>
        <xdr:cNvPr id="4" name="Shape 8">
          <a:extLst>
            <a:ext uri="{FF2B5EF4-FFF2-40B4-BE49-F238E27FC236}">
              <a16:creationId xmlns:a16="http://schemas.microsoft.com/office/drawing/2014/main" id="{B17093AB-C3F7-EF46-BF58-E23B6AC60574}"/>
            </a:ext>
          </a:extLst>
        </xdr:cNvPr>
        <xdr:cNvSpPr/>
      </xdr:nvSpPr>
      <xdr:spPr>
        <a:xfrm>
          <a:off x="1761235" y="1841500"/>
          <a:ext cx="6314440" cy="215900"/>
        </a:xfrm>
        <a:custGeom>
          <a:avLst/>
          <a:gdLst/>
          <a:ahLst/>
          <a:cxnLst/>
          <a:rect l="0" t="0" r="0" b="0"/>
          <a:pathLst>
            <a:path w="6314440" h="215900">
              <a:moveTo>
                <a:pt x="6314440" y="0"/>
              </a:moveTo>
              <a:lnTo>
                <a:pt x="0" y="0"/>
              </a:lnTo>
              <a:lnTo>
                <a:pt x="0" y="215773"/>
              </a:lnTo>
              <a:lnTo>
                <a:pt x="6314440" y="215773"/>
              </a:lnTo>
              <a:lnTo>
                <a:pt x="6314440" y="0"/>
              </a:lnTo>
              <a:close/>
            </a:path>
          </a:pathLst>
        </a:custGeom>
        <a:solidFill>
          <a:srgbClr val="EAEAEA">
            <a:alpha val="50000"/>
          </a:srgbClr>
        </a:solidFill>
      </xdr:spPr>
    </xdr:sp>
    <xdr:clientData/>
  </xdr:oneCellAnchor>
  <xdr:oneCellAnchor>
    <xdr:from>
      <xdr:col>1</xdr:col>
      <xdr:colOff>97535</xdr:colOff>
      <xdr:row>20</xdr:row>
      <xdr:rowOff>0</xdr:rowOff>
    </xdr:from>
    <xdr:ext cx="6314440" cy="215900"/>
    <xdr:sp macro="" textlink="">
      <xdr:nvSpPr>
        <xdr:cNvPr id="5" name="Shape 9">
          <a:extLst>
            <a:ext uri="{FF2B5EF4-FFF2-40B4-BE49-F238E27FC236}">
              <a16:creationId xmlns:a16="http://schemas.microsoft.com/office/drawing/2014/main" id="{9C06C9C2-8D70-5643-AAFA-327FD7FB7E71}"/>
            </a:ext>
          </a:extLst>
        </xdr:cNvPr>
        <xdr:cNvSpPr/>
      </xdr:nvSpPr>
      <xdr:spPr>
        <a:xfrm>
          <a:off x="1761235" y="2273300"/>
          <a:ext cx="6314440" cy="215900"/>
        </a:xfrm>
        <a:custGeom>
          <a:avLst/>
          <a:gdLst/>
          <a:ahLst/>
          <a:cxnLst/>
          <a:rect l="0" t="0" r="0" b="0"/>
          <a:pathLst>
            <a:path w="6314440" h="215900">
              <a:moveTo>
                <a:pt x="6314440" y="0"/>
              </a:moveTo>
              <a:lnTo>
                <a:pt x="0" y="0"/>
              </a:lnTo>
              <a:lnTo>
                <a:pt x="0" y="215772"/>
              </a:lnTo>
              <a:lnTo>
                <a:pt x="6314440" y="215772"/>
              </a:lnTo>
              <a:lnTo>
                <a:pt x="6314440" y="0"/>
              </a:lnTo>
              <a:close/>
            </a:path>
          </a:pathLst>
        </a:custGeom>
        <a:solidFill>
          <a:srgbClr val="EAEAEA">
            <a:alpha val="50000"/>
          </a:srgbClr>
        </a:solidFill>
      </xdr:spPr>
    </xdr:sp>
    <xdr:clientData/>
  </xdr:oneCellAnchor>
  <xdr:oneCellAnchor>
    <xdr:from>
      <xdr:col>1</xdr:col>
      <xdr:colOff>97535</xdr:colOff>
      <xdr:row>36</xdr:row>
      <xdr:rowOff>0</xdr:rowOff>
    </xdr:from>
    <xdr:ext cx="6314440" cy="215900"/>
    <xdr:sp macro="" textlink="">
      <xdr:nvSpPr>
        <xdr:cNvPr id="6" name="Shape 10">
          <a:extLst>
            <a:ext uri="{FF2B5EF4-FFF2-40B4-BE49-F238E27FC236}">
              <a16:creationId xmlns:a16="http://schemas.microsoft.com/office/drawing/2014/main" id="{A40320A6-1293-1C47-A9D7-B3D6B0E6B640}"/>
            </a:ext>
          </a:extLst>
        </xdr:cNvPr>
        <xdr:cNvSpPr/>
      </xdr:nvSpPr>
      <xdr:spPr>
        <a:xfrm>
          <a:off x="1761235" y="6680200"/>
          <a:ext cx="6314440" cy="215900"/>
        </a:xfrm>
        <a:custGeom>
          <a:avLst/>
          <a:gdLst/>
          <a:ahLst/>
          <a:cxnLst/>
          <a:rect l="0" t="0" r="0" b="0"/>
          <a:pathLst>
            <a:path w="6314440" h="215900">
              <a:moveTo>
                <a:pt x="6314440" y="0"/>
              </a:moveTo>
              <a:lnTo>
                <a:pt x="0" y="0"/>
              </a:lnTo>
              <a:lnTo>
                <a:pt x="0" y="215773"/>
              </a:lnTo>
              <a:lnTo>
                <a:pt x="6314440" y="215773"/>
              </a:lnTo>
              <a:lnTo>
                <a:pt x="6314440" y="0"/>
              </a:lnTo>
              <a:close/>
            </a:path>
          </a:pathLst>
        </a:custGeom>
        <a:solidFill>
          <a:srgbClr val="EAEAEA">
            <a:alpha val="50000"/>
          </a:srgbClr>
        </a:solidFill>
      </xdr:spPr>
    </xdr:sp>
    <xdr:clientData/>
  </xdr:oneCellAnchor>
  <xdr:oneCellAnchor>
    <xdr:from>
      <xdr:col>1</xdr:col>
      <xdr:colOff>97535</xdr:colOff>
      <xdr:row>42</xdr:row>
      <xdr:rowOff>0</xdr:rowOff>
    </xdr:from>
    <xdr:ext cx="6314440" cy="215900"/>
    <xdr:sp macro="" textlink="">
      <xdr:nvSpPr>
        <xdr:cNvPr id="7" name="Shape 11">
          <a:extLst>
            <a:ext uri="{FF2B5EF4-FFF2-40B4-BE49-F238E27FC236}">
              <a16:creationId xmlns:a16="http://schemas.microsoft.com/office/drawing/2014/main" id="{41732C16-49B1-2040-A307-BE16BC534038}"/>
            </a:ext>
          </a:extLst>
        </xdr:cNvPr>
        <xdr:cNvSpPr/>
      </xdr:nvSpPr>
      <xdr:spPr>
        <a:xfrm>
          <a:off x="1761235" y="7975600"/>
          <a:ext cx="6314440" cy="215900"/>
        </a:xfrm>
        <a:custGeom>
          <a:avLst/>
          <a:gdLst/>
          <a:ahLst/>
          <a:cxnLst/>
          <a:rect l="0" t="0" r="0" b="0"/>
          <a:pathLst>
            <a:path w="6314440" h="215900">
              <a:moveTo>
                <a:pt x="6314440" y="0"/>
              </a:moveTo>
              <a:lnTo>
                <a:pt x="0" y="0"/>
              </a:lnTo>
              <a:lnTo>
                <a:pt x="0" y="215773"/>
              </a:lnTo>
              <a:lnTo>
                <a:pt x="6314440" y="215773"/>
              </a:lnTo>
              <a:lnTo>
                <a:pt x="6314440" y="0"/>
              </a:lnTo>
              <a:close/>
            </a:path>
          </a:pathLst>
        </a:custGeom>
        <a:solidFill>
          <a:srgbClr val="EAEAEA">
            <a:alpha val="50000"/>
          </a:srgbClr>
        </a:solidFill>
      </xdr:spPr>
    </xdr:sp>
    <xdr:clientData/>
  </xdr:oneCellAnchor>
  <xdr:oneCellAnchor>
    <xdr:from>
      <xdr:col>1</xdr:col>
      <xdr:colOff>97535</xdr:colOff>
      <xdr:row>44</xdr:row>
      <xdr:rowOff>0</xdr:rowOff>
    </xdr:from>
    <xdr:ext cx="6314440" cy="215900"/>
    <xdr:sp macro="" textlink="">
      <xdr:nvSpPr>
        <xdr:cNvPr id="8" name="Shape 12">
          <a:extLst>
            <a:ext uri="{FF2B5EF4-FFF2-40B4-BE49-F238E27FC236}">
              <a16:creationId xmlns:a16="http://schemas.microsoft.com/office/drawing/2014/main" id="{9C5F7972-100D-DF4D-91A4-A147899513B6}"/>
            </a:ext>
          </a:extLst>
        </xdr:cNvPr>
        <xdr:cNvSpPr/>
      </xdr:nvSpPr>
      <xdr:spPr>
        <a:xfrm>
          <a:off x="1761235" y="8407400"/>
          <a:ext cx="6314440" cy="215900"/>
        </a:xfrm>
        <a:custGeom>
          <a:avLst/>
          <a:gdLst/>
          <a:ahLst/>
          <a:cxnLst/>
          <a:rect l="0" t="0" r="0" b="0"/>
          <a:pathLst>
            <a:path w="6314440" h="215900">
              <a:moveTo>
                <a:pt x="6314440" y="0"/>
              </a:moveTo>
              <a:lnTo>
                <a:pt x="0" y="0"/>
              </a:lnTo>
              <a:lnTo>
                <a:pt x="0" y="215772"/>
              </a:lnTo>
              <a:lnTo>
                <a:pt x="6314440" y="215772"/>
              </a:lnTo>
              <a:lnTo>
                <a:pt x="6314440" y="0"/>
              </a:lnTo>
              <a:close/>
            </a:path>
          </a:pathLst>
        </a:custGeom>
        <a:solidFill>
          <a:srgbClr val="EAEAEA">
            <a:alpha val="50000"/>
          </a:srgbClr>
        </a:solidFill>
      </xdr:spPr>
    </xdr:sp>
    <xdr:clientData/>
  </xdr:oneCellAnchor>
  <xdr:oneCellAnchor>
    <xdr:from>
      <xdr:col>1</xdr:col>
      <xdr:colOff>97535</xdr:colOff>
      <xdr:row>46</xdr:row>
      <xdr:rowOff>0</xdr:rowOff>
    </xdr:from>
    <xdr:ext cx="6314440" cy="215900"/>
    <xdr:sp macro="" textlink="">
      <xdr:nvSpPr>
        <xdr:cNvPr id="9" name="Shape 13">
          <a:extLst>
            <a:ext uri="{FF2B5EF4-FFF2-40B4-BE49-F238E27FC236}">
              <a16:creationId xmlns:a16="http://schemas.microsoft.com/office/drawing/2014/main" id="{79C350A4-F03A-4E49-ACE4-5B794C70C7E1}"/>
            </a:ext>
          </a:extLst>
        </xdr:cNvPr>
        <xdr:cNvSpPr/>
      </xdr:nvSpPr>
      <xdr:spPr>
        <a:xfrm>
          <a:off x="1761235" y="8839200"/>
          <a:ext cx="6314440" cy="215900"/>
        </a:xfrm>
        <a:custGeom>
          <a:avLst/>
          <a:gdLst/>
          <a:ahLst/>
          <a:cxnLst/>
          <a:rect l="0" t="0" r="0" b="0"/>
          <a:pathLst>
            <a:path w="6314440" h="215900">
              <a:moveTo>
                <a:pt x="6314440" y="0"/>
              </a:moveTo>
              <a:lnTo>
                <a:pt x="0" y="0"/>
              </a:lnTo>
              <a:lnTo>
                <a:pt x="0" y="215773"/>
              </a:lnTo>
              <a:lnTo>
                <a:pt x="6314440" y="215773"/>
              </a:lnTo>
              <a:lnTo>
                <a:pt x="6314440" y="0"/>
              </a:lnTo>
              <a:close/>
            </a:path>
          </a:pathLst>
        </a:custGeom>
        <a:solidFill>
          <a:srgbClr val="EAEAEA">
            <a:alpha val="50000"/>
          </a:srgbClr>
        </a:solidFill>
      </xdr:spPr>
    </xdr:sp>
    <xdr:clientData/>
  </xdr:oneCellAnchor>
  <xdr:oneCellAnchor>
    <xdr:from>
      <xdr:col>1</xdr:col>
      <xdr:colOff>97535</xdr:colOff>
      <xdr:row>48</xdr:row>
      <xdr:rowOff>0</xdr:rowOff>
    </xdr:from>
    <xdr:ext cx="6314440" cy="215900"/>
    <xdr:sp macro="" textlink="">
      <xdr:nvSpPr>
        <xdr:cNvPr id="10" name="Shape 14">
          <a:extLst>
            <a:ext uri="{FF2B5EF4-FFF2-40B4-BE49-F238E27FC236}">
              <a16:creationId xmlns:a16="http://schemas.microsoft.com/office/drawing/2014/main" id="{8634CFEB-8C9F-9946-9A06-18312AA86360}"/>
            </a:ext>
          </a:extLst>
        </xdr:cNvPr>
        <xdr:cNvSpPr/>
      </xdr:nvSpPr>
      <xdr:spPr>
        <a:xfrm>
          <a:off x="1761235" y="9271000"/>
          <a:ext cx="6314440" cy="215900"/>
        </a:xfrm>
        <a:custGeom>
          <a:avLst/>
          <a:gdLst/>
          <a:ahLst/>
          <a:cxnLst/>
          <a:rect l="0" t="0" r="0" b="0"/>
          <a:pathLst>
            <a:path w="6314440" h="215900">
              <a:moveTo>
                <a:pt x="6314440" y="0"/>
              </a:moveTo>
              <a:lnTo>
                <a:pt x="0" y="0"/>
              </a:lnTo>
              <a:lnTo>
                <a:pt x="0" y="215772"/>
              </a:lnTo>
              <a:lnTo>
                <a:pt x="6314440" y="215772"/>
              </a:lnTo>
              <a:lnTo>
                <a:pt x="6314440" y="0"/>
              </a:lnTo>
              <a:close/>
            </a:path>
          </a:pathLst>
        </a:custGeom>
        <a:solidFill>
          <a:srgbClr val="EAEAEA">
            <a:alpha val="50000"/>
          </a:srgbClr>
        </a:solidFill>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B9CFB-C7B9-9940-94D6-B93DA5D18C20}">
  <dimension ref="A1:AE63"/>
  <sheetViews>
    <sheetView tabSelected="1" zoomScale="130" zoomScaleNormal="130" workbookViewId="0"/>
  </sheetViews>
  <sheetFormatPr baseColWidth="10" defaultColWidth="0" defaultRowHeight="11"/>
  <cols>
    <col min="1" max="1" width="10.33203125" style="2" customWidth="1"/>
    <col min="2" max="2" width="9.33203125" style="2" customWidth="1"/>
    <col min="3" max="3" width="9.5" style="2" customWidth="1"/>
    <col min="4" max="4" width="9.6640625" style="2" customWidth="1"/>
    <col min="5" max="5" width="10.5" style="2" customWidth="1"/>
    <col min="6" max="6" width="10.33203125" style="2" customWidth="1"/>
    <col min="7" max="7" width="9.5" style="2" customWidth="1"/>
    <col min="8" max="8" width="15.33203125" style="2" customWidth="1"/>
    <col min="9" max="9" width="10.6640625" style="2" customWidth="1"/>
    <col min="10" max="10" width="8.83203125" style="2" customWidth="1"/>
    <col min="11" max="11" width="14" style="2" customWidth="1"/>
    <col min="12" max="12" width="12.1640625" style="2" customWidth="1"/>
    <col min="13" max="13" width="10.6640625" style="2" customWidth="1"/>
    <col min="14" max="14" width="13.83203125" style="2" customWidth="1"/>
    <col min="15" max="15" width="13.6640625" style="2" customWidth="1"/>
    <col min="16" max="16" width="12.5" style="2" customWidth="1"/>
    <col min="17" max="17" width="19" style="2" customWidth="1"/>
    <col min="18" max="18" width="15.5" style="2" customWidth="1"/>
    <col min="19" max="19" width="14.5" style="2" customWidth="1"/>
    <col min="20" max="20" width="10.6640625" style="2" customWidth="1"/>
    <col min="21" max="21" width="10.83203125" style="2" customWidth="1"/>
    <col min="22" max="22" width="12.1640625" style="2" customWidth="1"/>
    <col min="23" max="23" width="8.83203125" style="2" customWidth="1"/>
    <col min="24" max="24" width="11.1640625" style="2" customWidth="1"/>
    <col min="25" max="25" width="10.6640625" style="2" customWidth="1"/>
    <col min="26" max="26" width="11.33203125" style="2" customWidth="1"/>
    <col min="27" max="27" width="13.83203125" style="2" customWidth="1"/>
    <col min="28" max="28" width="13.5" style="2" customWidth="1"/>
    <col min="29" max="29" width="10.83203125" style="2" customWidth="1"/>
    <col min="30" max="31" width="11.5" style="2" customWidth="1"/>
    <col min="32" max="16384" width="11.5" style="2" hidden="1"/>
  </cols>
  <sheetData>
    <row r="1" spans="1:30" ht="16">
      <c r="A1" s="1"/>
      <c r="B1" s="48"/>
      <c r="C1" s="49"/>
      <c r="D1" s="49"/>
      <c r="O1" s="3" t="s">
        <v>1</v>
      </c>
    </row>
    <row r="2" spans="1:30" ht="16">
      <c r="B2" s="49"/>
      <c r="C2" s="49"/>
      <c r="D2" s="49"/>
    </row>
    <row r="3" spans="1:30" s="100" customFormat="1" ht="18">
      <c r="A3" s="99" t="s">
        <v>2</v>
      </c>
      <c r="B3" s="99"/>
      <c r="D3" s="101"/>
    </row>
    <row r="4" spans="1:30" s="100" customFormat="1" ht="18">
      <c r="A4" s="99" t="s">
        <v>3</v>
      </c>
      <c r="B4" s="99"/>
      <c r="D4" s="102"/>
    </row>
    <row r="5" spans="1:30" s="100" customFormat="1" ht="18">
      <c r="A5" s="99" t="s">
        <v>4</v>
      </c>
      <c r="B5" s="99"/>
      <c r="D5" s="101"/>
    </row>
    <row r="6" spans="1:30" s="100" customFormat="1" ht="18"/>
    <row r="7" spans="1:30" ht="16">
      <c r="A7" s="1"/>
      <c r="B7" s="49"/>
      <c r="C7" s="49"/>
      <c r="D7" s="49"/>
    </row>
    <row r="8" spans="1:30" s="44" customFormat="1" ht="14">
      <c r="A8" s="47" t="s">
        <v>5</v>
      </c>
      <c r="B8" s="47"/>
    </row>
    <row r="9" spans="1:30" ht="16">
      <c r="B9" s="49"/>
      <c r="C9" s="49"/>
      <c r="D9" s="49"/>
    </row>
    <row r="10" spans="1:30" ht="18">
      <c r="A10" s="99" t="s">
        <v>188</v>
      </c>
      <c r="B10" s="49"/>
      <c r="C10" s="49"/>
      <c r="D10" s="49"/>
      <c r="O10" s="4"/>
      <c r="P10" s="4"/>
      <c r="Z10" s="5"/>
      <c r="AA10" s="5"/>
    </row>
    <row r="11" spans="1:30">
      <c r="A11" s="6"/>
      <c r="B11" s="7"/>
      <c r="C11" s="7"/>
      <c r="D11" s="7"/>
      <c r="E11" s="7"/>
      <c r="F11" s="7"/>
      <c r="G11" s="7"/>
      <c r="H11" s="7"/>
      <c r="I11" s="7"/>
      <c r="J11" s="7"/>
      <c r="K11" s="7"/>
      <c r="L11" s="7"/>
      <c r="M11" s="7"/>
      <c r="N11" s="7"/>
      <c r="O11" s="8"/>
      <c r="P11" s="8"/>
      <c r="Q11" s="7"/>
      <c r="R11" s="7"/>
      <c r="S11" s="7"/>
      <c r="T11" s="7"/>
      <c r="U11" s="7"/>
      <c r="V11" s="7"/>
      <c r="W11" s="7"/>
      <c r="X11" s="7"/>
      <c r="Y11" s="7"/>
      <c r="Z11" s="9"/>
      <c r="AA11" s="9"/>
    </row>
    <row r="12" spans="1:30" s="103" customFormat="1" ht="11.25" customHeight="1">
      <c r="A12" s="61" t="s">
        <v>7</v>
      </c>
      <c r="B12" s="104" t="s">
        <v>8</v>
      </c>
      <c r="C12" s="105"/>
      <c r="D12" s="105"/>
      <c r="E12" s="105"/>
      <c r="F12" s="105"/>
      <c r="G12" s="105"/>
      <c r="H12" s="105"/>
      <c r="I12" s="105"/>
      <c r="J12" s="105"/>
      <c r="K12" s="105"/>
      <c r="L12" s="105"/>
      <c r="M12" s="105"/>
      <c r="N12" s="105"/>
      <c r="O12" s="105"/>
      <c r="P12" s="105"/>
      <c r="Q12" s="105"/>
      <c r="R12" s="105"/>
      <c r="S12" s="105"/>
      <c r="T12" s="105"/>
      <c r="U12" s="105"/>
      <c r="V12" s="105"/>
      <c r="W12" s="105"/>
      <c r="X12" s="106"/>
      <c r="Y12" s="104" t="s">
        <v>193</v>
      </c>
      <c r="Z12" s="105"/>
      <c r="AA12" s="106"/>
      <c r="AB12" s="108" t="s">
        <v>192</v>
      </c>
      <c r="AC12" s="109"/>
      <c r="AD12" s="110"/>
    </row>
    <row r="13" spans="1:30" s="116" customFormat="1" ht="22.5" customHeight="1">
      <c r="A13" s="62"/>
      <c r="B13" s="95" t="s">
        <v>11</v>
      </c>
      <c r="C13" s="96"/>
      <c r="D13" s="96"/>
      <c r="E13" s="96"/>
      <c r="F13" s="97"/>
      <c r="G13" s="95" t="s">
        <v>12</v>
      </c>
      <c r="H13" s="96"/>
      <c r="I13" s="96"/>
      <c r="J13" s="96"/>
      <c r="K13" s="96"/>
      <c r="L13" s="96"/>
      <c r="M13" s="97"/>
      <c r="N13" s="95" t="s">
        <v>13</v>
      </c>
      <c r="O13" s="96"/>
      <c r="P13" s="96"/>
      <c r="Q13" s="96"/>
      <c r="R13" s="97"/>
      <c r="S13" s="95" t="s">
        <v>14</v>
      </c>
      <c r="T13" s="96"/>
      <c r="U13" s="96"/>
      <c r="V13" s="96"/>
      <c r="W13" s="96"/>
      <c r="X13" s="97"/>
      <c r="Y13" s="111" t="s">
        <v>186</v>
      </c>
      <c r="Z13" s="112" t="s">
        <v>187</v>
      </c>
      <c r="AA13" s="112"/>
      <c r="AB13" s="113"/>
      <c r="AC13" s="114"/>
      <c r="AD13" s="115"/>
    </row>
    <row r="14" spans="1:30" ht="107.25" customHeight="1">
      <c r="A14" s="62"/>
      <c r="B14" s="12" t="s">
        <v>17</v>
      </c>
      <c r="C14" s="12" t="s">
        <v>18</v>
      </c>
      <c r="D14" s="12" t="s">
        <v>19</v>
      </c>
      <c r="E14" s="12" t="s">
        <v>20</v>
      </c>
      <c r="F14" s="12" t="s">
        <v>21</v>
      </c>
      <c r="G14" s="12" t="s">
        <v>22</v>
      </c>
      <c r="H14" s="10" t="s">
        <v>23</v>
      </c>
      <c r="I14" s="10" t="s">
        <v>24</v>
      </c>
      <c r="J14" s="10" t="s">
        <v>25</v>
      </c>
      <c r="K14" s="10" t="s">
        <v>26</v>
      </c>
      <c r="L14" s="10" t="s">
        <v>27</v>
      </c>
      <c r="M14" s="10" t="s">
        <v>28</v>
      </c>
      <c r="N14" s="12" t="s">
        <v>29</v>
      </c>
      <c r="O14" s="10" t="s">
        <v>30</v>
      </c>
      <c r="P14" s="10" t="s">
        <v>31</v>
      </c>
      <c r="Q14" s="12" t="s">
        <v>32</v>
      </c>
      <c r="R14" s="10" t="s">
        <v>33</v>
      </c>
      <c r="S14" s="10" t="s">
        <v>136</v>
      </c>
      <c r="T14" s="10" t="s">
        <v>34</v>
      </c>
      <c r="U14" s="10" t="s">
        <v>35</v>
      </c>
      <c r="V14" s="10" t="s">
        <v>36</v>
      </c>
      <c r="W14" s="10" t="s">
        <v>37</v>
      </c>
      <c r="X14" s="10" t="s">
        <v>38</v>
      </c>
      <c r="Y14" s="12" t="s">
        <v>39</v>
      </c>
      <c r="Z14" s="10" t="s">
        <v>40</v>
      </c>
      <c r="AA14" s="10" t="s">
        <v>41</v>
      </c>
      <c r="AB14" s="10" t="s">
        <v>42</v>
      </c>
      <c r="AC14" s="10" t="s">
        <v>43</v>
      </c>
      <c r="AD14" s="13" t="s">
        <v>44</v>
      </c>
    </row>
    <row r="15" spans="1:30" s="11" customFormat="1" ht="12">
      <c r="A15" s="63"/>
      <c r="B15" s="14" t="s">
        <v>45</v>
      </c>
      <c r="C15" s="14" t="s">
        <v>46</v>
      </c>
      <c r="D15" s="14" t="s">
        <v>47</v>
      </c>
      <c r="E15" s="14" t="s">
        <v>48</v>
      </c>
      <c r="F15" s="14" t="s">
        <v>49</v>
      </c>
      <c r="G15" s="15" t="s">
        <v>50</v>
      </c>
      <c r="H15" s="15" t="s">
        <v>51</v>
      </c>
      <c r="I15" s="14" t="s">
        <v>52</v>
      </c>
      <c r="J15" s="15" t="s">
        <v>53</v>
      </c>
      <c r="K15" s="15" t="s">
        <v>54</v>
      </c>
      <c r="L15" s="15" t="s">
        <v>55</v>
      </c>
      <c r="M15" s="15" t="s">
        <v>56</v>
      </c>
      <c r="N15" s="14" t="s">
        <v>57</v>
      </c>
      <c r="O15" s="15" t="s">
        <v>58</v>
      </c>
      <c r="P15" s="14" t="s">
        <v>59</v>
      </c>
      <c r="Q15" s="15" t="s">
        <v>60</v>
      </c>
      <c r="R15" s="15" t="s">
        <v>61</v>
      </c>
      <c r="S15" s="14" t="s">
        <v>62</v>
      </c>
      <c r="T15" s="15" t="s">
        <v>63</v>
      </c>
      <c r="U15" s="14" t="s">
        <v>64</v>
      </c>
      <c r="V15" s="14" t="s">
        <v>65</v>
      </c>
      <c r="W15" s="15" t="s">
        <v>66</v>
      </c>
      <c r="X15" s="15" t="s">
        <v>67</v>
      </c>
      <c r="Y15" s="14" t="s">
        <v>68</v>
      </c>
      <c r="Z15" s="14" t="s">
        <v>69</v>
      </c>
      <c r="AA15" s="14" t="s">
        <v>70</v>
      </c>
      <c r="AB15" s="15" t="s">
        <v>71</v>
      </c>
      <c r="AC15" s="15" t="s">
        <v>72</v>
      </c>
      <c r="AD15" s="15" t="s">
        <v>73</v>
      </c>
    </row>
    <row r="16" spans="1:30">
      <c r="A16" s="16" t="s">
        <v>74</v>
      </c>
      <c r="B16" s="17"/>
      <c r="C16" s="17"/>
      <c r="D16" s="17"/>
      <c r="E16" s="17"/>
      <c r="F16" s="17"/>
      <c r="G16" s="18">
        <v>0.12</v>
      </c>
      <c r="H16" s="19">
        <f t="shared" ref="H16:H27" si="0">B16*G16</f>
        <v>0</v>
      </c>
      <c r="I16" s="17"/>
      <c r="J16" s="19"/>
      <c r="K16" s="19">
        <f>(((B16-F16)*G16)+I16)</f>
        <v>0</v>
      </c>
      <c r="L16" s="19">
        <f t="shared" ref="L16:L22" si="1">+(H16+I16)-K16</f>
        <v>0</v>
      </c>
      <c r="M16" s="19">
        <f>+J16+K16</f>
        <v>0</v>
      </c>
      <c r="N16" s="20"/>
      <c r="O16" s="21">
        <f t="shared" ref="O16:O27" si="2">+N16*G16</f>
        <v>0</v>
      </c>
      <c r="P16" s="20"/>
      <c r="Q16" s="18">
        <f>IF(SUM(B16:E16)=0,0%,+(B16+C16+E16)/(B16+C16+D16+E16))</f>
        <v>0</v>
      </c>
      <c r="R16" s="19">
        <f>+(O16+P16)*Q16</f>
        <v>0</v>
      </c>
      <c r="S16" s="17"/>
      <c r="T16" s="19"/>
      <c r="U16" s="20"/>
      <c r="V16" s="20"/>
      <c r="W16" s="19">
        <f t="shared" ref="W16:W27" si="3">ABS(IF((M16-R16-S16-T16-U16+V16)&lt;0,(M16-R16-S16-T16-U16+V16),0))</f>
        <v>0</v>
      </c>
      <c r="X16" s="19">
        <f t="shared" ref="X16:X27" si="4">+IF((M16-R16-S16-T16-U16+V16)&gt;0,(M16-R16-S16-T16-U16+V16),0)</f>
        <v>0</v>
      </c>
      <c r="Y16" s="17"/>
      <c r="Z16" s="17"/>
      <c r="AA16" s="22"/>
      <c r="AB16" s="23">
        <f t="shared" ref="AB16:AB27" si="5">+Y16-B16-C16-D16-E16</f>
        <v>0</v>
      </c>
      <c r="AC16" s="23">
        <f>Z16-W16</f>
        <v>0</v>
      </c>
      <c r="AD16" s="19">
        <f>AA16-X16</f>
        <v>0</v>
      </c>
    </row>
    <row r="17" spans="1:30">
      <c r="A17" s="16" t="s">
        <v>75</v>
      </c>
      <c r="B17" s="17"/>
      <c r="C17" s="17"/>
      <c r="D17" s="17"/>
      <c r="E17" s="17"/>
      <c r="F17" s="17"/>
      <c r="G17" s="18">
        <v>0.12</v>
      </c>
      <c r="H17" s="19">
        <f t="shared" si="0"/>
        <v>0</v>
      </c>
      <c r="I17" s="17"/>
      <c r="J17" s="19">
        <f>+L16</f>
        <v>0</v>
      </c>
      <c r="K17" s="19">
        <f t="shared" ref="K17:K19" si="6">(((B17-F17)*G17)+I17)</f>
        <v>0</v>
      </c>
      <c r="L17" s="19">
        <f t="shared" si="1"/>
        <v>0</v>
      </c>
      <c r="M17" s="19">
        <f t="shared" ref="M17:M27" si="7">+J17+K17</f>
        <v>0</v>
      </c>
      <c r="N17" s="20"/>
      <c r="O17" s="21">
        <f t="shared" si="2"/>
        <v>0</v>
      </c>
      <c r="P17" s="20"/>
      <c r="Q17" s="18">
        <f t="shared" ref="Q17:Q27" si="8">IF(SUM(B17:E17)=0,0%,+(B17+C17+E17)/(B17+C17+D17+E17))</f>
        <v>0</v>
      </c>
      <c r="R17" s="19">
        <f t="shared" ref="R17:R27" si="9">+(O17+P17)*Q17</f>
        <v>0</v>
      </c>
      <c r="S17" s="17"/>
      <c r="T17" s="19">
        <f>+W16</f>
        <v>0</v>
      </c>
      <c r="U17" s="20"/>
      <c r="V17" s="20"/>
      <c r="W17" s="19">
        <f t="shared" si="3"/>
        <v>0</v>
      </c>
      <c r="X17" s="19">
        <f t="shared" si="4"/>
        <v>0</v>
      </c>
      <c r="Y17" s="17"/>
      <c r="Z17" s="17"/>
      <c r="AA17" s="17"/>
      <c r="AB17" s="23">
        <f t="shared" si="5"/>
        <v>0</v>
      </c>
      <c r="AC17" s="23">
        <f t="shared" ref="AC17:AD27" si="10">Z17-W17</f>
        <v>0</v>
      </c>
      <c r="AD17" s="19">
        <f t="shared" si="10"/>
        <v>0</v>
      </c>
    </row>
    <row r="18" spans="1:30">
      <c r="A18" s="16" t="s">
        <v>76</v>
      </c>
      <c r="B18" s="17"/>
      <c r="C18" s="17"/>
      <c r="D18" s="17"/>
      <c r="E18" s="17"/>
      <c r="F18" s="17"/>
      <c r="G18" s="18">
        <v>0.12</v>
      </c>
      <c r="H18" s="19">
        <f t="shared" si="0"/>
        <v>0</v>
      </c>
      <c r="I18" s="17"/>
      <c r="J18" s="19">
        <f t="shared" ref="J18:J27" si="11">+L17</f>
        <v>0</v>
      </c>
      <c r="K18" s="19">
        <f t="shared" si="6"/>
        <v>0</v>
      </c>
      <c r="L18" s="19">
        <f t="shared" si="1"/>
        <v>0</v>
      </c>
      <c r="M18" s="19">
        <f t="shared" si="7"/>
        <v>0</v>
      </c>
      <c r="N18" s="20"/>
      <c r="O18" s="21">
        <f t="shared" si="2"/>
        <v>0</v>
      </c>
      <c r="P18" s="20"/>
      <c r="Q18" s="18">
        <f t="shared" si="8"/>
        <v>0</v>
      </c>
      <c r="R18" s="19">
        <f t="shared" si="9"/>
        <v>0</v>
      </c>
      <c r="S18" s="17"/>
      <c r="T18" s="19">
        <f>+W17</f>
        <v>0</v>
      </c>
      <c r="U18" s="20"/>
      <c r="V18" s="20"/>
      <c r="W18" s="19">
        <f t="shared" si="3"/>
        <v>0</v>
      </c>
      <c r="X18" s="19">
        <f t="shared" si="4"/>
        <v>0</v>
      </c>
      <c r="Y18" s="17"/>
      <c r="Z18" s="17"/>
      <c r="AA18" s="17"/>
      <c r="AB18" s="23">
        <f t="shared" si="5"/>
        <v>0</v>
      </c>
      <c r="AC18" s="23">
        <f t="shared" si="10"/>
        <v>0</v>
      </c>
      <c r="AD18" s="19">
        <f t="shared" si="10"/>
        <v>0</v>
      </c>
    </row>
    <row r="19" spans="1:30">
      <c r="A19" s="16" t="s">
        <v>77</v>
      </c>
      <c r="B19" s="17"/>
      <c r="C19" s="17"/>
      <c r="D19" s="17"/>
      <c r="E19" s="17"/>
      <c r="F19" s="17"/>
      <c r="G19" s="18">
        <v>0.15</v>
      </c>
      <c r="H19" s="19">
        <f t="shared" si="0"/>
        <v>0</v>
      </c>
      <c r="I19" s="17"/>
      <c r="J19" s="19">
        <f t="shared" si="11"/>
        <v>0</v>
      </c>
      <c r="K19" s="19">
        <f t="shared" si="6"/>
        <v>0</v>
      </c>
      <c r="L19" s="19">
        <f t="shared" si="1"/>
        <v>0</v>
      </c>
      <c r="M19" s="19">
        <f t="shared" si="7"/>
        <v>0</v>
      </c>
      <c r="N19" s="20"/>
      <c r="O19" s="21">
        <f t="shared" si="2"/>
        <v>0</v>
      </c>
      <c r="P19" s="20"/>
      <c r="Q19" s="18">
        <f t="shared" si="8"/>
        <v>0</v>
      </c>
      <c r="R19" s="19">
        <f t="shared" si="9"/>
        <v>0</v>
      </c>
      <c r="S19" s="17"/>
      <c r="T19" s="19">
        <f t="shared" ref="T19:T26" si="12">+W18</f>
        <v>0</v>
      </c>
      <c r="U19" s="20"/>
      <c r="V19" s="20"/>
      <c r="W19" s="19">
        <f t="shared" si="3"/>
        <v>0</v>
      </c>
      <c r="X19" s="19">
        <f t="shared" si="4"/>
        <v>0</v>
      </c>
      <c r="Y19" s="17"/>
      <c r="Z19" s="17"/>
      <c r="AA19" s="17"/>
      <c r="AB19" s="23">
        <f t="shared" si="5"/>
        <v>0</v>
      </c>
      <c r="AC19" s="23">
        <f t="shared" si="10"/>
        <v>0</v>
      </c>
      <c r="AD19" s="19">
        <f t="shared" si="10"/>
        <v>0</v>
      </c>
    </row>
    <row r="20" spans="1:30">
      <c r="A20" s="16" t="s">
        <v>78</v>
      </c>
      <c r="B20" s="17"/>
      <c r="C20" s="17"/>
      <c r="D20" s="17"/>
      <c r="E20" s="17"/>
      <c r="F20" s="17"/>
      <c r="G20" s="18">
        <v>0.15</v>
      </c>
      <c r="H20" s="19">
        <f t="shared" si="0"/>
        <v>0</v>
      </c>
      <c r="I20" s="17"/>
      <c r="J20" s="19">
        <f>+L19</f>
        <v>0</v>
      </c>
      <c r="K20" s="19">
        <f>(((B20-F20)*G20)+I20)</f>
        <v>0</v>
      </c>
      <c r="L20" s="19">
        <f t="shared" si="1"/>
        <v>0</v>
      </c>
      <c r="M20" s="19">
        <f t="shared" si="7"/>
        <v>0</v>
      </c>
      <c r="N20" s="20"/>
      <c r="O20" s="21">
        <f t="shared" si="2"/>
        <v>0</v>
      </c>
      <c r="P20" s="20"/>
      <c r="Q20" s="18">
        <f t="shared" si="8"/>
        <v>0</v>
      </c>
      <c r="R20" s="19">
        <f t="shared" si="9"/>
        <v>0</v>
      </c>
      <c r="S20" s="17"/>
      <c r="T20" s="19">
        <f t="shared" si="12"/>
        <v>0</v>
      </c>
      <c r="U20" s="20"/>
      <c r="V20" s="20"/>
      <c r="W20" s="19">
        <f t="shared" si="3"/>
        <v>0</v>
      </c>
      <c r="X20" s="19">
        <f t="shared" si="4"/>
        <v>0</v>
      </c>
      <c r="Y20" s="17"/>
      <c r="Z20" s="17"/>
      <c r="AA20" s="17"/>
      <c r="AB20" s="23">
        <f t="shared" si="5"/>
        <v>0</v>
      </c>
      <c r="AC20" s="23">
        <f t="shared" si="10"/>
        <v>0</v>
      </c>
      <c r="AD20" s="19">
        <f t="shared" si="10"/>
        <v>0</v>
      </c>
    </row>
    <row r="21" spans="1:30">
      <c r="A21" s="16" t="s">
        <v>79</v>
      </c>
      <c r="B21" s="17"/>
      <c r="C21" s="17"/>
      <c r="D21" s="17"/>
      <c r="E21" s="17"/>
      <c r="F21" s="17"/>
      <c r="G21" s="18">
        <v>0.15</v>
      </c>
      <c r="H21" s="19">
        <f t="shared" si="0"/>
        <v>0</v>
      </c>
      <c r="I21" s="17"/>
      <c r="J21" s="19">
        <f t="shared" si="11"/>
        <v>0</v>
      </c>
      <c r="K21" s="19">
        <f t="shared" ref="K21:K27" si="13">(((B21-F21)*G21)+I21)</f>
        <v>0</v>
      </c>
      <c r="L21" s="19">
        <f t="shared" si="1"/>
        <v>0</v>
      </c>
      <c r="M21" s="19">
        <f t="shared" si="7"/>
        <v>0</v>
      </c>
      <c r="N21" s="20"/>
      <c r="O21" s="21">
        <f t="shared" si="2"/>
        <v>0</v>
      </c>
      <c r="P21" s="20"/>
      <c r="Q21" s="18">
        <f t="shared" si="8"/>
        <v>0</v>
      </c>
      <c r="R21" s="19">
        <f t="shared" si="9"/>
        <v>0</v>
      </c>
      <c r="S21" s="17"/>
      <c r="T21" s="19">
        <f t="shared" si="12"/>
        <v>0</v>
      </c>
      <c r="U21" s="20"/>
      <c r="V21" s="20"/>
      <c r="W21" s="19">
        <f t="shared" si="3"/>
        <v>0</v>
      </c>
      <c r="X21" s="19">
        <f t="shared" si="4"/>
        <v>0</v>
      </c>
      <c r="Y21" s="17"/>
      <c r="Z21" s="17"/>
      <c r="AA21" s="17"/>
      <c r="AB21" s="23">
        <f t="shared" si="5"/>
        <v>0</v>
      </c>
      <c r="AC21" s="23">
        <f t="shared" si="10"/>
        <v>0</v>
      </c>
      <c r="AD21" s="19">
        <f t="shared" si="10"/>
        <v>0</v>
      </c>
    </row>
    <row r="22" spans="1:30">
      <c r="A22" s="16" t="s">
        <v>80</v>
      </c>
      <c r="B22" s="17"/>
      <c r="C22" s="17"/>
      <c r="D22" s="17"/>
      <c r="E22" s="17"/>
      <c r="F22" s="17"/>
      <c r="G22" s="18">
        <v>0.15</v>
      </c>
      <c r="H22" s="19">
        <f t="shared" si="0"/>
        <v>0</v>
      </c>
      <c r="I22" s="17"/>
      <c r="J22" s="19">
        <f t="shared" si="11"/>
        <v>0</v>
      </c>
      <c r="K22" s="19">
        <f t="shared" si="13"/>
        <v>0</v>
      </c>
      <c r="L22" s="19">
        <f t="shared" si="1"/>
        <v>0</v>
      </c>
      <c r="M22" s="19">
        <f t="shared" si="7"/>
        <v>0</v>
      </c>
      <c r="N22" s="20"/>
      <c r="O22" s="21">
        <f t="shared" si="2"/>
        <v>0</v>
      </c>
      <c r="P22" s="20"/>
      <c r="Q22" s="18">
        <f t="shared" si="8"/>
        <v>0</v>
      </c>
      <c r="R22" s="19">
        <f t="shared" si="9"/>
        <v>0</v>
      </c>
      <c r="S22" s="17"/>
      <c r="T22" s="19">
        <f t="shared" si="12"/>
        <v>0</v>
      </c>
      <c r="U22" s="20"/>
      <c r="V22" s="20"/>
      <c r="W22" s="19">
        <f t="shared" si="3"/>
        <v>0</v>
      </c>
      <c r="X22" s="19">
        <f t="shared" si="4"/>
        <v>0</v>
      </c>
      <c r="Y22" s="17"/>
      <c r="Z22" s="17"/>
      <c r="AA22" s="17"/>
      <c r="AB22" s="23">
        <f t="shared" si="5"/>
        <v>0</v>
      </c>
      <c r="AC22" s="23">
        <f t="shared" si="10"/>
        <v>0</v>
      </c>
      <c r="AD22" s="19">
        <f t="shared" si="10"/>
        <v>0</v>
      </c>
    </row>
    <row r="23" spans="1:30">
      <c r="A23" s="16" t="s">
        <v>81</v>
      </c>
      <c r="B23" s="17"/>
      <c r="C23" s="17"/>
      <c r="D23" s="17"/>
      <c r="E23" s="17"/>
      <c r="F23" s="17"/>
      <c r="G23" s="18">
        <v>0.15</v>
      </c>
      <c r="H23" s="19">
        <f t="shared" si="0"/>
        <v>0</v>
      </c>
      <c r="I23" s="17"/>
      <c r="J23" s="19">
        <f>+L22</f>
        <v>0</v>
      </c>
      <c r="K23" s="19">
        <f t="shared" si="13"/>
        <v>0</v>
      </c>
      <c r="L23" s="19">
        <f>+(H23+I23)-K23</f>
        <v>0</v>
      </c>
      <c r="M23" s="19">
        <f t="shared" si="7"/>
        <v>0</v>
      </c>
      <c r="N23" s="20"/>
      <c r="O23" s="21">
        <f t="shared" si="2"/>
        <v>0</v>
      </c>
      <c r="P23" s="20"/>
      <c r="Q23" s="18">
        <f t="shared" si="8"/>
        <v>0</v>
      </c>
      <c r="R23" s="19">
        <f t="shared" si="9"/>
        <v>0</v>
      </c>
      <c r="S23" s="17"/>
      <c r="T23" s="19">
        <f t="shared" si="12"/>
        <v>0</v>
      </c>
      <c r="U23" s="20"/>
      <c r="V23" s="20"/>
      <c r="W23" s="19">
        <f t="shared" si="3"/>
        <v>0</v>
      </c>
      <c r="X23" s="19">
        <f t="shared" si="4"/>
        <v>0</v>
      </c>
      <c r="Y23" s="17"/>
      <c r="Z23" s="17"/>
      <c r="AA23" s="17"/>
      <c r="AB23" s="23">
        <f t="shared" si="5"/>
        <v>0</v>
      </c>
      <c r="AC23" s="23">
        <f t="shared" si="10"/>
        <v>0</v>
      </c>
      <c r="AD23" s="19">
        <f t="shared" si="10"/>
        <v>0</v>
      </c>
    </row>
    <row r="24" spans="1:30">
      <c r="A24" s="16" t="s">
        <v>82</v>
      </c>
      <c r="B24" s="17"/>
      <c r="C24" s="17"/>
      <c r="D24" s="17"/>
      <c r="E24" s="17"/>
      <c r="F24" s="17"/>
      <c r="G24" s="18">
        <v>0.15</v>
      </c>
      <c r="H24" s="19">
        <f t="shared" si="0"/>
        <v>0</v>
      </c>
      <c r="I24" s="17"/>
      <c r="J24" s="19">
        <f t="shared" si="11"/>
        <v>0</v>
      </c>
      <c r="K24" s="19">
        <f t="shared" si="13"/>
        <v>0</v>
      </c>
      <c r="L24" s="19">
        <f t="shared" ref="L24:L27" si="14">+(H24+I24)-K24</f>
        <v>0</v>
      </c>
      <c r="M24" s="19">
        <f t="shared" si="7"/>
        <v>0</v>
      </c>
      <c r="N24" s="20"/>
      <c r="O24" s="21">
        <f t="shared" si="2"/>
        <v>0</v>
      </c>
      <c r="P24" s="20"/>
      <c r="Q24" s="18">
        <f t="shared" si="8"/>
        <v>0</v>
      </c>
      <c r="R24" s="19">
        <f t="shared" si="9"/>
        <v>0</v>
      </c>
      <c r="S24" s="17"/>
      <c r="T24" s="19">
        <f t="shared" si="12"/>
        <v>0</v>
      </c>
      <c r="U24" s="20"/>
      <c r="V24" s="20"/>
      <c r="W24" s="19">
        <f t="shared" si="3"/>
        <v>0</v>
      </c>
      <c r="X24" s="19">
        <f t="shared" si="4"/>
        <v>0</v>
      </c>
      <c r="Y24" s="17"/>
      <c r="Z24" s="17"/>
      <c r="AA24" s="17"/>
      <c r="AB24" s="23">
        <f t="shared" si="5"/>
        <v>0</v>
      </c>
      <c r="AC24" s="23">
        <f t="shared" si="10"/>
        <v>0</v>
      </c>
      <c r="AD24" s="19">
        <f t="shared" si="10"/>
        <v>0</v>
      </c>
    </row>
    <row r="25" spans="1:30">
      <c r="A25" s="16" t="s">
        <v>83</v>
      </c>
      <c r="B25" s="17"/>
      <c r="C25" s="17"/>
      <c r="D25" s="17"/>
      <c r="E25" s="17"/>
      <c r="F25" s="17"/>
      <c r="G25" s="18">
        <v>0.15</v>
      </c>
      <c r="H25" s="19">
        <f t="shared" si="0"/>
        <v>0</v>
      </c>
      <c r="I25" s="17"/>
      <c r="J25" s="19">
        <f t="shared" si="11"/>
        <v>0</v>
      </c>
      <c r="K25" s="19">
        <f t="shared" si="13"/>
        <v>0</v>
      </c>
      <c r="L25" s="19">
        <f t="shared" si="14"/>
        <v>0</v>
      </c>
      <c r="M25" s="19">
        <f t="shared" si="7"/>
        <v>0</v>
      </c>
      <c r="N25" s="20"/>
      <c r="O25" s="21">
        <f t="shared" si="2"/>
        <v>0</v>
      </c>
      <c r="P25" s="20"/>
      <c r="Q25" s="18">
        <f t="shared" si="8"/>
        <v>0</v>
      </c>
      <c r="R25" s="19">
        <f t="shared" si="9"/>
        <v>0</v>
      </c>
      <c r="S25" s="17"/>
      <c r="T25" s="19">
        <f t="shared" si="12"/>
        <v>0</v>
      </c>
      <c r="U25" s="20"/>
      <c r="V25" s="20"/>
      <c r="W25" s="19">
        <f t="shared" si="3"/>
        <v>0</v>
      </c>
      <c r="X25" s="19">
        <f t="shared" si="4"/>
        <v>0</v>
      </c>
      <c r="Y25" s="17"/>
      <c r="Z25" s="17"/>
      <c r="AA25" s="17"/>
      <c r="AB25" s="23">
        <f t="shared" si="5"/>
        <v>0</v>
      </c>
      <c r="AC25" s="23">
        <f t="shared" si="10"/>
        <v>0</v>
      </c>
      <c r="AD25" s="19">
        <f t="shared" si="10"/>
        <v>0</v>
      </c>
    </row>
    <row r="26" spans="1:30">
      <c r="A26" s="16" t="s">
        <v>84</v>
      </c>
      <c r="B26" s="17"/>
      <c r="C26" s="17"/>
      <c r="D26" s="17"/>
      <c r="E26" s="17"/>
      <c r="F26" s="17"/>
      <c r="G26" s="18">
        <v>0.15</v>
      </c>
      <c r="H26" s="19">
        <f t="shared" si="0"/>
        <v>0</v>
      </c>
      <c r="I26" s="17"/>
      <c r="J26" s="19">
        <f t="shared" si="11"/>
        <v>0</v>
      </c>
      <c r="K26" s="19">
        <f t="shared" si="13"/>
        <v>0</v>
      </c>
      <c r="L26" s="19">
        <f t="shared" si="14"/>
        <v>0</v>
      </c>
      <c r="M26" s="19">
        <f t="shared" si="7"/>
        <v>0</v>
      </c>
      <c r="N26" s="20"/>
      <c r="O26" s="21">
        <f t="shared" si="2"/>
        <v>0</v>
      </c>
      <c r="P26" s="20"/>
      <c r="Q26" s="18">
        <f t="shared" si="8"/>
        <v>0</v>
      </c>
      <c r="R26" s="19">
        <f t="shared" si="9"/>
        <v>0</v>
      </c>
      <c r="S26" s="17"/>
      <c r="T26" s="19">
        <f t="shared" si="12"/>
        <v>0</v>
      </c>
      <c r="U26" s="20"/>
      <c r="V26" s="20"/>
      <c r="W26" s="19">
        <f t="shared" si="3"/>
        <v>0</v>
      </c>
      <c r="X26" s="19">
        <f t="shared" si="4"/>
        <v>0</v>
      </c>
      <c r="Y26" s="17"/>
      <c r="Z26" s="17"/>
      <c r="AA26" s="17"/>
      <c r="AB26" s="23">
        <f t="shared" si="5"/>
        <v>0</v>
      </c>
      <c r="AC26" s="23">
        <f t="shared" si="10"/>
        <v>0</v>
      </c>
      <c r="AD26" s="19">
        <f t="shared" si="10"/>
        <v>0</v>
      </c>
    </row>
    <row r="27" spans="1:30">
      <c r="A27" s="16" t="s">
        <v>85</v>
      </c>
      <c r="B27" s="17"/>
      <c r="C27" s="17"/>
      <c r="D27" s="17"/>
      <c r="E27" s="17"/>
      <c r="F27" s="17"/>
      <c r="G27" s="18">
        <v>0.15</v>
      </c>
      <c r="H27" s="19">
        <f t="shared" si="0"/>
        <v>0</v>
      </c>
      <c r="I27" s="17"/>
      <c r="J27" s="19">
        <f t="shared" si="11"/>
        <v>0</v>
      </c>
      <c r="K27" s="19">
        <f t="shared" si="13"/>
        <v>0</v>
      </c>
      <c r="L27" s="19">
        <f t="shared" si="14"/>
        <v>0</v>
      </c>
      <c r="M27" s="19">
        <f t="shared" si="7"/>
        <v>0</v>
      </c>
      <c r="N27" s="20"/>
      <c r="O27" s="21">
        <f t="shared" si="2"/>
        <v>0</v>
      </c>
      <c r="P27" s="20"/>
      <c r="Q27" s="18">
        <f t="shared" si="8"/>
        <v>0</v>
      </c>
      <c r="R27" s="19">
        <f t="shared" si="9"/>
        <v>0</v>
      </c>
      <c r="S27" s="17"/>
      <c r="T27" s="19">
        <f>+W26</f>
        <v>0</v>
      </c>
      <c r="U27" s="20"/>
      <c r="V27" s="20"/>
      <c r="W27" s="19">
        <f t="shared" si="3"/>
        <v>0</v>
      </c>
      <c r="X27" s="19">
        <f t="shared" si="4"/>
        <v>0</v>
      </c>
      <c r="Y27" s="17"/>
      <c r="Z27" s="17"/>
      <c r="AA27" s="17"/>
      <c r="AB27" s="23">
        <f t="shared" si="5"/>
        <v>0</v>
      </c>
      <c r="AC27" s="23">
        <f t="shared" si="10"/>
        <v>0</v>
      </c>
      <c r="AD27" s="19">
        <f t="shared" si="10"/>
        <v>0</v>
      </c>
    </row>
    <row r="28" spans="1:30">
      <c r="A28" s="117" t="s">
        <v>86</v>
      </c>
      <c r="B28" s="118">
        <f>+SUM(B16:B27)</f>
        <v>0</v>
      </c>
      <c r="C28" s="118">
        <f>+SUM(C16:C27)</f>
        <v>0</v>
      </c>
      <c r="D28" s="118">
        <f>+SUM(D16:D27)</f>
        <v>0</v>
      </c>
      <c r="E28" s="118">
        <f>+SUM(E16:E27)</f>
        <v>0</v>
      </c>
      <c r="F28" s="118">
        <f t="shared" ref="F28" si="15">+SUM(F16:F27)</f>
        <v>0</v>
      </c>
      <c r="G28" s="26"/>
      <c r="H28" s="118">
        <f t="shared" ref="H28:P28" si="16">+SUM(H16:H27)</f>
        <v>0</v>
      </c>
      <c r="I28" s="118">
        <f t="shared" si="16"/>
        <v>0</v>
      </c>
      <c r="J28" s="118">
        <f t="shared" si="16"/>
        <v>0</v>
      </c>
      <c r="K28" s="118">
        <f t="shared" si="16"/>
        <v>0</v>
      </c>
      <c r="L28" s="118">
        <f t="shared" si="16"/>
        <v>0</v>
      </c>
      <c r="M28" s="118">
        <f t="shared" si="16"/>
        <v>0</v>
      </c>
      <c r="N28" s="118">
        <f t="shared" si="16"/>
        <v>0</v>
      </c>
      <c r="O28" s="118">
        <f t="shared" si="16"/>
        <v>0</v>
      </c>
      <c r="P28" s="118">
        <f t="shared" si="16"/>
        <v>0</v>
      </c>
      <c r="Q28" s="119"/>
      <c r="R28" s="118">
        <f>+SUM(R16:R27)</f>
        <v>0</v>
      </c>
      <c r="S28" s="118">
        <f t="shared" ref="S28" si="17">+SUM(S16:S27)</f>
        <v>0</v>
      </c>
      <c r="T28" s="120"/>
      <c r="U28" s="118">
        <f>+SUM(U16:U27)</f>
        <v>0</v>
      </c>
      <c r="V28" s="118">
        <f>+SUM(V16:V27)</f>
        <v>0</v>
      </c>
      <c r="W28" s="120"/>
      <c r="X28" s="118">
        <f t="shared" ref="X28:AD28" si="18">+SUM(X16:X27)</f>
        <v>0</v>
      </c>
      <c r="Y28" s="118">
        <f t="shared" si="18"/>
        <v>0</v>
      </c>
      <c r="Z28" s="118">
        <f t="shared" si="18"/>
        <v>0</v>
      </c>
      <c r="AA28" s="118">
        <f t="shared" si="18"/>
        <v>0</v>
      </c>
      <c r="AB28" s="118">
        <f t="shared" si="18"/>
        <v>0</v>
      </c>
      <c r="AC28" s="118">
        <f t="shared" si="18"/>
        <v>0</v>
      </c>
      <c r="AD28" s="118">
        <f t="shared" si="18"/>
        <v>0</v>
      </c>
    </row>
    <row r="29" spans="1:30">
      <c r="H29" s="29"/>
      <c r="I29" s="29"/>
      <c r="J29" s="29"/>
      <c r="K29" s="29"/>
      <c r="L29" s="29"/>
      <c r="M29" s="29"/>
    </row>
    <row r="30" spans="1:30">
      <c r="H30" s="29"/>
      <c r="I30" s="29"/>
      <c r="J30" s="29"/>
      <c r="K30" s="29"/>
      <c r="L30" s="29"/>
      <c r="M30" s="29"/>
    </row>
    <row r="31" spans="1:30" ht="16">
      <c r="A31" s="48" t="s">
        <v>87</v>
      </c>
      <c r="H31" s="4"/>
      <c r="N31" s="5"/>
      <c r="O31" s="5"/>
      <c r="P31" s="5"/>
      <c r="Q31" s="5"/>
      <c r="R31" s="5"/>
    </row>
    <row r="32" spans="1:30">
      <c r="A32" s="6"/>
      <c r="B32" s="7"/>
      <c r="C32" s="7"/>
      <c r="D32" s="7"/>
      <c r="E32" s="7"/>
      <c r="F32" s="7"/>
      <c r="G32" s="7"/>
      <c r="H32" s="8"/>
      <c r="I32" s="7"/>
      <c r="J32" s="7"/>
      <c r="K32" s="7"/>
      <c r="L32" s="7"/>
      <c r="M32" s="7"/>
      <c r="N32" s="5"/>
      <c r="O32" s="5"/>
      <c r="P32" s="5"/>
      <c r="Q32" s="5"/>
      <c r="R32" s="5"/>
    </row>
    <row r="33" spans="1:22" s="103" customFormat="1" ht="11.25" customHeight="1">
      <c r="A33" s="61" t="s">
        <v>7</v>
      </c>
      <c r="B33" s="104" t="s">
        <v>88</v>
      </c>
      <c r="C33" s="105"/>
      <c r="D33" s="105"/>
      <c r="E33" s="105"/>
      <c r="F33" s="105"/>
      <c r="G33" s="105"/>
      <c r="H33" s="106"/>
      <c r="I33" s="107" t="s">
        <v>191</v>
      </c>
      <c r="J33" s="107"/>
      <c r="K33" s="107"/>
      <c r="L33" s="107"/>
      <c r="M33" s="107"/>
      <c r="N33" s="107"/>
      <c r="O33" s="107"/>
      <c r="P33" s="95" t="s">
        <v>192</v>
      </c>
      <c r="Q33" s="96"/>
      <c r="R33" s="96"/>
      <c r="S33" s="96"/>
      <c r="T33" s="96"/>
      <c r="U33" s="96"/>
      <c r="V33" s="97"/>
    </row>
    <row r="34" spans="1:22" ht="48">
      <c r="A34" s="62"/>
      <c r="B34" s="12" t="s">
        <v>90</v>
      </c>
      <c r="C34" s="12" t="s">
        <v>91</v>
      </c>
      <c r="D34" s="12" t="s">
        <v>92</v>
      </c>
      <c r="E34" s="12" t="s">
        <v>93</v>
      </c>
      <c r="F34" s="12" t="s">
        <v>94</v>
      </c>
      <c r="G34" s="12" t="s">
        <v>95</v>
      </c>
      <c r="H34" s="12" t="s">
        <v>96</v>
      </c>
      <c r="I34" s="12" t="s">
        <v>97</v>
      </c>
      <c r="J34" s="12" t="s">
        <v>98</v>
      </c>
      <c r="K34" s="12" t="s">
        <v>99</v>
      </c>
      <c r="L34" s="12" t="s">
        <v>100</v>
      </c>
      <c r="M34" s="12" t="s">
        <v>101</v>
      </c>
      <c r="N34" s="12" t="s">
        <v>102</v>
      </c>
      <c r="O34" s="12" t="s">
        <v>103</v>
      </c>
      <c r="P34" s="10" t="s">
        <v>104</v>
      </c>
      <c r="Q34" s="10" t="s">
        <v>105</v>
      </c>
      <c r="R34" s="10" t="s">
        <v>106</v>
      </c>
      <c r="S34" s="10" t="s">
        <v>107</v>
      </c>
      <c r="T34" s="10" t="s">
        <v>108</v>
      </c>
      <c r="U34" s="10" t="s">
        <v>109</v>
      </c>
      <c r="V34" s="10" t="s">
        <v>110</v>
      </c>
    </row>
    <row r="35" spans="1:22" s="11" customFormat="1" ht="12">
      <c r="A35" s="63"/>
      <c r="B35" s="14" t="s">
        <v>45</v>
      </c>
      <c r="C35" s="14" t="s">
        <v>46</v>
      </c>
      <c r="D35" s="14" t="s">
        <v>47</v>
      </c>
      <c r="E35" s="14" t="s">
        <v>48</v>
      </c>
      <c r="F35" s="14" t="s">
        <v>49</v>
      </c>
      <c r="G35" s="14" t="s">
        <v>50</v>
      </c>
      <c r="H35" s="15" t="s">
        <v>111</v>
      </c>
      <c r="I35" s="14" t="s">
        <v>52</v>
      </c>
      <c r="J35" s="14" t="s">
        <v>112</v>
      </c>
      <c r="K35" s="14" t="s">
        <v>113</v>
      </c>
      <c r="L35" s="14" t="s">
        <v>114</v>
      </c>
      <c r="M35" s="14" t="s">
        <v>115</v>
      </c>
      <c r="N35" s="14" t="s">
        <v>57</v>
      </c>
      <c r="O35" s="14" t="s">
        <v>116</v>
      </c>
      <c r="P35" s="15" t="s">
        <v>117</v>
      </c>
      <c r="Q35" s="15" t="s">
        <v>118</v>
      </c>
      <c r="R35" s="15" t="s">
        <v>119</v>
      </c>
      <c r="S35" s="15" t="s">
        <v>120</v>
      </c>
      <c r="T35" s="15" t="s">
        <v>121</v>
      </c>
      <c r="U35" s="15" t="s">
        <v>122</v>
      </c>
      <c r="V35" s="15" t="s">
        <v>123</v>
      </c>
    </row>
    <row r="36" spans="1:22">
      <c r="A36" s="16" t="s">
        <v>74</v>
      </c>
      <c r="B36" s="17"/>
      <c r="C36" s="17"/>
      <c r="D36" s="17"/>
      <c r="E36" s="17"/>
      <c r="F36" s="17"/>
      <c r="G36" s="17"/>
      <c r="H36" s="19">
        <f>B36+C36+D36+E36+F36+G36</f>
        <v>0</v>
      </c>
      <c r="I36" s="17"/>
      <c r="J36" s="17"/>
      <c r="K36" s="17"/>
      <c r="L36" s="17"/>
      <c r="M36" s="17"/>
      <c r="N36" s="17"/>
      <c r="O36" s="17"/>
      <c r="P36" s="23">
        <f t="shared" ref="P36:V47" si="19">+I36-B36</f>
        <v>0</v>
      </c>
      <c r="Q36" s="23">
        <f t="shared" si="19"/>
        <v>0</v>
      </c>
      <c r="R36" s="23">
        <f t="shared" si="19"/>
        <v>0</v>
      </c>
      <c r="S36" s="23">
        <f t="shared" si="19"/>
        <v>0</v>
      </c>
      <c r="T36" s="23">
        <f t="shared" si="19"/>
        <v>0</v>
      </c>
      <c r="U36" s="23">
        <f t="shared" si="19"/>
        <v>0</v>
      </c>
      <c r="V36" s="23">
        <f t="shared" si="19"/>
        <v>0</v>
      </c>
    </row>
    <row r="37" spans="1:22">
      <c r="A37" s="16" t="s">
        <v>75</v>
      </c>
      <c r="B37" s="17"/>
      <c r="C37" s="17"/>
      <c r="D37" s="17"/>
      <c r="E37" s="17"/>
      <c r="F37" s="17"/>
      <c r="G37" s="17"/>
      <c r="H37" s="19">
        <f t="shared" ref="H37:H47" si="20">B37+C37+D37+E37+F37+G37</f>
        <v>0</v>
      </c>
      <c r="I37" s="17"/>
      <c r="J37" s="17"/>
      <c r="K37" s="17"/>
      <c r="L37" s="17"/>
      <c r="M37" s="17"/>
      <c r="N37" s="17"/>
      <c r="O37" s="17"/>
      <c r="P37" s="23">
        <f t="shared" si="19"/>
        <v>0</v>
      </c>
      <c r="Q37" s="23">
        <f t="shared" si="19"/>
        <v>0</v>
      </c>
      <c r="R37" s="23">
        <f t="shared" si="19"/>
        <v>0</v>
      </c>
      <c r="S37" s="23">
        <f t="shared" si="19"/>
        <v>0</v>
      </c>
      <c r="T37" s="23">
        <f t="shared" si="19"/>
        <v>0</v>
      </c>
      <c r="U37" s="23">
        <f t="shared" si="19"/>
        <v>0</v>
      </c>
      <c r="V37" s="23">
        <f t="shared" si="19"/>
        <v>0</v>
      </c>
    </row>
    <row r="38" spans="1:22">
      <c r="A38" s="16" t="s">
        <v>76</v>
      </c>
      <c r="B38" s="17"/>
      <c r="C38" s="17"/>
      <c r="D38" s="17"/>
      <c r="E38" s="17"/>
      <c r="F38" s="17"/>
      <c r="G38" s="17"/>
      <c r="H38" s="19">
        <f t="shared" si="20"/>
        <v>0</v>
      </c>
      <c r="I38" s="17"/>
      <c r="J38" s="17"/>
      <c r="K38" s="17"/>
      <c r="L38" s="17"/>
      <c r="M38" s="17"/>
      <c r="N38" s="17"/>
      <c r="O38" s="17"/>
      <c r="P38" s="23">
        <f t="shared" si="19"/>
        <v>0</v>
      </c>
      <c r="Q38" s="23">
        <f t="shared" si="19"/>
        <v>0</v>
      </c>
      <c r="R38" s="23">
        <f t="shared" si="19"/>
        <v>0</v>
      </c>
      <c r="S38" s="23">
        <f t="shared" si="19"/>
        <v>0</v>
      </c>
      <c r="T38" s="23">
        <f t="shared" si="19"/>
        <v>0</v>
      </c>
      <c r="U38" s="23">
        <f t="shared" si="19"/>
        <v>0</v>
      </c>
      <c r="V38" s="23">
        <f t="shared" si="19"/>
        <v>0</v>
      </c>
    </row>
    <row r="39" spans="1:22">
      <c r="A39" s="16" t="s">
        <v>77</v>
      </c>
      <c r="B39" s="17"/>
      <c r="C39" s="17"/>
      <c r="D39" s="17"/>
      <c r="E39" s="17"/>
      <c r="F39" s="17"/>
      <c r="G39" s="17"/>
      <c r="H39" s="19">
        <f t="shared" si="20"/>
        <v>0</v>
      </c>
      <c r="I39" s="17"/>
      <c r="J39" s="17"/>
      <c r="K39" s="17"/>
      <c r="L39" s="17"/>
      <c r="M39" s="17"/>
      <c r="N39" s="17"/>
      <c r="O39" s="17"/>
      <c r="P39" s="23">
        <f t="shared" si="19"/>
        <v>0</v>
      </c>
      <c r="Q39" s="23">
        <f t="shared" si="19"/>
        <v>0</v>
      </c>
      <c r="R39" s="23">
        <f t="shared" si="19"/>
        <v>0</v>
      </c>
      <c r="S39" s="23">
        <f t="shared" si="19"/>
        <v>0</v>
      </c>
      <c r="T39" s="23">
        <f t="shared" si="19"/>
        <v>0</v>
      </c>
      <c r="U39" s="23">
        <f t="shared" si="19"/>
        <v>0</v>
      </c>
      <c r="V39" s="23">
        <f t="shared" si="19"/>
        <v>0</v>
      </c>
    </row>
    <row r="40" spans="1:22">
      <c r="A40" s="16" t="s">
        <v>78</v>
      </c>
      <c r="B40" s="17"/>
      <c r="C40" s="17"/>
      <c r="D40" s="17"/>
      <c r="E40" s="17"/>
      <c r="F40" s="17"/>
      <c r="G40" s="17"/>
      <c r="H40" s="19">
        <f t="shared" si="20"/>
        <v>0</v>
      </c>
      <c r="I40" s="17"/>
      <c r="J40" s="17"/>
      <c r="K40" s="17"/>
      <c r="L40" s="17"/>
      <c r="M40" s="17"/>
      <c r="N40" s="17"/>
      <c r="O40" s="17"/>
      <c r="P40" s="23">
        <f t="shared" si="19"/>
        <v>0</v>
      </c>
      <c r="Q40" s="23">
        <f t="shared" si="19"/>
        <v>0</v>
      </c>
      <c r="R40" s="23">
        <f t="shared" si="19"/>
        <v>0</v>
      </c>
      <c r="S40" s="23">
        <f t="shared" si="19"/>
        <v>0</v>
      </c>
      <c r="T40" s="23">
        <f t="shared" si="19"/>
        <v>0</v>
      </c>
      <c r="U40" s="23">
        <f t="shared" si="19"/>
        <v>0</v>
      </c>
      <c r="V40" s="23">
        <f t="shared" si="19"/>
        <v>0</v>
      </c>
    </row>
    <row r="41" spans="1:22">
      <c r="A41" s="16" t="s">
        <v>79</v>
      </c>
      <c r="B41" s="17"/>
      <c r="C41" s="17"/>
      <c r="D41" s="17"/>
      <c r="E41" s="17"/>
      <c r="F41" s="17"/>
      <c r="G41" s="17"/>
      <c r="H41" s="19">
        <f t="shared" si="20"/>
        <v>0</v>
      </c>
      <c r="I41" s="17"/>
      <c r="J41" s="17"/>
      <c r="K41" s="17"/>
      <c r="L41" s="17"/>
      <c r="M41" s="17"/>
      <c r="N41" s="17"/>
      <c r="O41" s="17"/>
      <c r="P41" s="23">
        <f t="shared" si="19"/>
        <v>0</v>
      </c>
      <c r="Q41" s="23">
        <f t="shared" si="19"/>
        <v>0</v>
      </c>
      <c r="R41" s="23">
        <f t="shared" si="19"/>
        <v>0</v>
      </c>
      <c r="S41" s="23">
        <f t="shared" si="19"/>
        <v>0</v>
      </c>
      <c r="T41" s="23">
        <f t="shared" si="19"/>
        <v>0</v>
      </c>
      <c r="U41" s="23">
        <f t="shared" si="19"/>
        <v>0</v>
      </c>
      <c r="V41" s="23">
        <f t="shared" si="19"/>
        <v>0</v>
      </c>
    </row>
    <row r="42" spans="1:22">
      <c r="A42" s="16" t="s">
        <v>80</v>
      </c>
      <c r="B42" s="17"/>
      <c r="C42" s="17"/>
      <c r="D42" s="17"/>
      <c r="E42" s="17"/>
      <c r="F42" s="17"/>
      <c r="G42" s="17"/>
      <c r="H42" s="19">
        <f t="shared" si="20"/>
        <v>0</v>
      </c>
      <c r="I42" s="17"/>
      <c r="J42" s="17"/>
      <c r="K42" s="17"/>
      <c r="L42" s="17"/>
      <c r="M42" s="17"/>
      <c r="N42" s="17"/>
      <c r="O42" s="17"/>
      <c r="P42" s="23">
        <f t="shared" si="19"/>
        <v>0</v>
      </c>
      <c r="Q42" s="23">
        <f t="shared" si="19"/>
        <v>0</v>
      </c>
      <c r="R42" s="23">
        <f t="shared" si="19"/>
        <v>0</v>
      </c>
      <c r="S42" s="23">
        <f t="shared" si="19"/>
        <v>0</v>
      </c>
      <c r="T42" s="23">
        <f t="shared" si="19"/>
        <v>0</v>
      </c>
      <c r="U42" s="23">
        <f t="shared" si="19"/>
        <v>0</v>
      </c>
      <c r="V42" s="23">
        <f t="shared" si="19"/>
        <v>0</v>
      </c>
    </row>
    <row r="43" spans="1:22">
      <c r="A43" s="16" t="s">
        <v>81</v>
      </c>
      <c r="B43" s="17"/>
      <c r="C43" s="17"/>
      <c r="D43" s="17"/>
      <c r="E43" s="17"/>
      <c r="F43" s="17"/>
      <c r="G43" s="17"/>
      <c r="H43" s="19">
        <f t="shared" si="20"/>
        <v>0</v>
      </c>
      <c r="I43" s="17"/>
      <c r="J43" s="17"/>
      <c r="K43" s="17"/>
      <c r="L43" s="17"/>
      <c r="M43" s="17"/>
      <c r="N43" s="17"/>
      <c r="O43" s="17"/>
      <c r="P43" s="23">
        <f t="shared" si="19"/>
        <v>0</v>
      </c>
      <c r="Q43" s="23">
        <f t="shared" si="19"/>
        <v>0</v>
      </c>
      <c r="R43" s="23">
        <f t="shared" si="19"/>
        <v>0</v>
      </c>
      <c r="S43" s="23">
        <f t="shared" si="19"/>
        <v>0</v>
      </c>
      <c r="T43" s="23">
        <f t="shared" si="19"/>
        <v>0</v>
      </c>
      <c r="U43" s="23">
        <f t="shared" si="19"/>
        <v>0</v>
      </c>
      <c r="V43" s="23">
        <f t="shared" si="19"/>
        <v>0</v>
      </c>
    </row>
    <row r="44" spans="1:22">
      <c r="A44" s="16" t="s">
        <v>82</v>
      </c>
      <c r="B44" s="17"/>
      <c r="C44" s="17"/>
      <c r="D44" s="17"/>
      <c r="E44" s="17"/>
      <c r="F44" s="17"/>
      <c r="G44" s="17"/>
      <c r="H44" s="19">
        <f t="shared" si="20"/>
        <v>0</v>
      </c>
      <c r="I44" s="17"/>
      <c r="J44" s="17"/>
      <c r="K44" s="17"/>
      <c r="L44" s="17"/>
      <c r="M44" s="17"/>
      <c r="N44" s="17"/>
      <c r="O44" s="17"/>
      <c r="P44" s="23">
        <f t="shared" si="19"/>
        <v>0</v>
      </c>
      <c r="Q44" s="23">
        <f t="shared" si="19"/>
        <v>0</v>
      </c>
      <c r="R44" s="23">
        <f t="shared" si="19"/>
        <v>0</v>
      </c>
      <c r="S44" s="23">
        <f t="shared" si="19"/>
        <v>0</v>
      </c>
      <c r="T44" s="23">
        <f t="shared" si="19"/>
        <v>0</v>
      </c>
      <c r="U44" s="23">
        <f t="shared" si="19"/>
        <v>0</v>
      </c>
      <c r="V44" s="23">
        <f t="shared" si="19"/>
        <v>0</v>
      </c>
    </row>
    <row r="45" spans="1:22">
      <c r="A45" s="16" t="s">
        <v>83</v>
      </c>
      <c r="B45" s="17"/>
      <c r="C45" s="17"/>
      <c r="D45" s="17"/>
      <c r="E45" s="17"/>
      <c r="F45" s="17"/>
      <c r="G45" s="17"/>
      <c r="H45" s="19">
        <f t="shared" si="20"/>
        <v>0</v>
      </c>
      <c r="I45" s="17"/>
      <c r="J45" s="17"/>
      <c r="K45" s="17"/>
      <c r="L45" s="17"/>
      <c r="M45" s="17"/>
      <c r="N45" s="17"/>
      <c r="O45" s="17"/>
      <c r="P45" s="23">
        <f t="shared" si="19"/>
        <v>0</v>
      </c>
      <c r="Q45" s="23">
        <f t="shared" si="19"/>
        <v>0</v>
      </c>
      <c r="R45" s="23">
        <f t="shared" si="19"/>
        <v>0</v>
      </c>
      <c r="S45" s="23">
        <f t="shared" si="19"/>
        <v>0</v>
      </c>
      <c r="T45" s="23">
        <f t="shared" si="19"/>
        <v>0</v>
      </c>
      <c r="U45" s="23">
        <f t="shared" si="19"/>
        <v>0</v>
      </c>
      <c r="V45" s="23">
        <f t="shared" si="19"/>
        <v>0</v>
      </c>
    </row>
    <row r="46" spans="1:22">
      <c r="A46" s="16" t="s">
        <v>84</v>
      </c>
      <c r="B46" s="17"/>
      <c r="C46" s="17"/>
      <c r="D46" s="17"/>
      <c r="E46" s="17"/>
      <c r="F46" s="17"/>
      <c r="G46" s="17"/>
      <c r="H46" s="19">
        <f t="shared" si="20"/>
        <v>0</v>
      </c>
      <c r="I46" s="17"/>
      <c r="J46" s="17"/>
      <c r="K46" s="17"/>
      <c r="L46" s="17"/>
      <c r="M46" s="17"/>
      <c r="N46" s="17"/>
      <c r="O46" s="17"/>
      <c r="P46" s="23">
        <f t="shared" si="19"/>
        <v>0</v>
      </c>
      <c r="Q46" s="23">
        <f t="shared" si="19"/>
        <v>0</v>
      </c>
      <c r="R46" s="23">
        <f t="shared" si="19"/>
        <v>0</v>
      </c>
      <c r="S46" s="23">
        <f t="shared" si="19"/>
        <v>0</v>
      </c>
      <c r="T46" s="23">
        <f t="shared" si="19"/>
        <v>0</v>
      </c>
      <c r="U46" s="23">
        <f t="shared" si="19"/>
        <v>0</v>
      </c>
      <c r="V46" s="23">
        <f t="shared" si="19"/>
        <v>0</v>
      </c>
    </row>
    <row r="47" spans="1:22">
      <c r="A47" s="16" t="s">
        <v>85</v>
      </c>
      <c r="B47" s="17"/>
      <c r="C47" s="17"/>
      <c r="D47" s="17"/>
      <c r="E47" s="17"/>
      <c r="F47" s="17"/>
      <c r="G47" s="17"/>
      <c r="H47" s="19">
        <f t="shared" si="20"/>
        <v>0</v>
      </c>
      <c r="I47" s="17"/>
      <c r="J47" s="17"/>
      <c r="K47" s="17"/>
      <c r="L47" s="17"/>
      <c r="M47" s="17"/>
      <c r="N47" s="17"/>
      <c r="O47" s="17"/>
      <c r="P47" s="23">
        <f t="shared" si="19"/>
        <v>0</v>
      </c>
      <c r="Q47" s="23">
        <f t="shared" si="19"/>
        <v>0</v>
      </c>
      <c r="R47" s="23">
        <f t="shared" si="19"/>
        <v>0</v>
      </c>
      <c r="S47" s="23">
        <f t="shared" si="19"/>
        <v>0</v>
      </c>
      <c r="T47" s="23">
        <f t="shared" si="19"/>
        <v>0</v>
      </c>
      <c r="U47" s="23">
        <f t="shared" si="19"/>
        <v>0</v>
      </c>
      <c r="V47" s="23">
        <f t="shared" si="19"/>
        <v>0</v>
      </c>
    </row>
    <row r="48" spans="1:22">
      <c r="A48" s="117" t="s">
        <v>86</v>
      </c>
      <c r="B48" s="118">
        <f t="shared" ref="B48:G48" si="21">+SUM(B36:B47)</f>
        <v>0</v>
      </c>
      <c r="C48" s="118">
        <f t="shared" si="21"/>
        <v>0</v>
      </c>
      <c r="D48" s="118">
        <f t="shared" si="21"/>
        <v>0</v>
      </c>
      <c r="E48" s="118">
        <f t="shared" si="21"/>
        <v>0</v>
      </c>
      <c r="F48" s="118">
        <f t="shared" si="21"/>
        <v>0</v>
      </c>
      <c r="G48" s="118">
        <f t="shared" si="21"/>
        <v>0</v>
      </c>
      <c r="H48" s="118">
        <f t="shared" ref="H48:V48" si="22">+SUM(H36:H47)</f>
        <v>0</v>
      </c>
      <c r="I48" s="118">
        <f t="shared" si="22"/>
        <v>0</v>
      </c>
      <c r="J48" s="118">
        <f t="shared" si="22"/>
        <v>0</v>
      </c>
      <c r="K48" s="118">
        <f t="shared" si="22"/>
        <v>0</v>
      </c>
      <c r="L48" s="118">
        <f t="shared" si="22"/>
        <v>0</v>
      </c>
      <c r="M48" s="118">
        <f t="shared" si="22"/>
        <v>0</v>
      </c>
      <c r="N48" s="118">
        <f t="shared" si="22"/>
        <v>0</v>
      </c>
      <c r="O48" s="118">
        <f t="shared" si="22"/>
        <v>0</v>
      </c>
      <c r="P48" s="118">
        <f t="shared" si="22"/>
        <v>0</v>
      </c>
      <c r="Q48" s="118">
        <f t="shared" si="22"/>
        <v>0</v>
      </c>
      <c r="R48" s="118">
        <f t="shared" si="22"/>
        <v>0</v>
      </c>
      <c r="S48" s="118">
        <f t="shared" si="22"/>
        <v>0</v>
      </c>
      <c r="T48" s="118">
        <f t="shared" si="22"/>
        <v>0</v>
      </c>
      <c r="U48" s="118">
        <f t="shared" si="22"/>
        <v>0</v>
      </c>
      <c r="V48" s="118">
        <f t="shared" si="22"/>
        <v>0</v>
      </c>
    </row>
    <row r="49" spans="1:18">
      <c r="H49" s="29"/>
      <c r="I49" s="29"/>
      <c r="J49" s="29"/>
      <c r="K49" s="29"/>
      <c r="L49" s="29"/>
      <c r="M49" s="29"/>
    </row>
    <row r="50" spans="1:18">
      <c r="H50" s="29"/>
      <c r="I50" s="29"/>
      <c r="J50" s="29"/>
      <c r="K50" s="29"/>
      <c r="L50" s="29"/>
      <c r="M50" s="29"/>
    </row>
    <row r="51" spans="1:18">
      <c r="A51" s="121" t="s">
        <v>124</v>
      </c>
      <c r="B51" s="121"/>
      <c r="C51" s="121"/>
      <c r="D51" s="121"/>
      <c r="E51" s="121"/>
      <c r="F51" s="121"/>
      <c r="G51" s="121"/>
      <c r="H51" s="121"/>
      <c r="I51" s="121"/>
      <c r="J51" s="121"/>
      <c r="K51" s="121"/>
      <c r="L51" s="121"/>
      <c r="M51" s="121"/>
      <c r="N51" s="121"/>
      <c r="O51" s="121"/>
      <c r="P51" s="121"/>
      <c r="Q51" s="121"/>
      <c r="R51" s="121"/>
    </row>
    <row r="52" spans="1:18" s="30" customFormat="1">
      <c r="A52" s="72" t="s">
        <v>125</v>
      </c>
      <c r="B52" s="72"/>
      <c r="C52" s="72"/>
      <c r="D52" s="72"/>
      <c r="E52" s="72"/>
      <c r="F52" s="72"/>
      <c r="G52" s="72"/>
      <c r="H52" s="72"/>
      <c r="I52" s="72"/>
      <c r="J52" s="72"/>
      <c r="K52" s="72"/>
      <c r="L52" s="72"/>
      <c r="M52" s="72"/>
      <c r="N52" s="72"/>
      <c r="O52" s="72"/>
      <c r="P52" s="72"/>
      <c r="Q52" s="72"/>
      <c r="R52" s="72"/>
    </row>
    <row r="53" spans="1:18" s="30" customFormat="1" ht="11.25" customHeight="1">
      <c r="A53" s="59" t="s">
        <v>126</v>
      </c>
      <c r="B53" s="59"/>
      <c r="C53" s="59"/>
      <c r="D53" s="59"/>
      <c r="E53" s="59"/>
      <c r="F53" s="59"/>
      <c r="G53" s="59"/>
      <c r="H53" s="59"/>
      <c r="I53" s="59"/>
      <c r="J53" s="59"/>
      <c r="K53" s="59"/>
      <c r="L53" s="59"/>
      <c r="M53" s="59"/>
      <c r="N53" s="59"/>
      <c r="O53" s="59"/>
      <c r="P53" s="59"/>
      <c r="Q53" s="59"/>
      <c r="R53" s="59"/>
    </row>
    <row r="54" spans="1:18" s="30" customFormat="1" ht="11.25" customHeight="1">
      <c r="A54" s="59" t="s">
        <v>127</v>
      </c>
      <c r="B54" s="59"/>
      <c r="C54" s="59"/>
      <c r="D54" s="59"/>
      <c r="E54" s="59"/>
      <c r="F54" s="59"/>
      <c r="G54" s="59"/>
      <c r="H54" s="59"/>
      <c r="I54" s="59"/>
      <c r="J54" s="59"/>
      <c r="K54" s="59"/>
      <c r="L54" s="59"/>
      <c r="M54" s="59"/>
      <c r="N54" s="59"/>
      <c r="O54" s="59"/>
      <c r="P54" s="59"/>
      <c r="Q54" s="59"/>
      <c r="R54" s="59"/>
    </row>
    <row r="55" spans="1:18" s="30" customFormat="1" ht="11.25" customHeight="1">
      <c r="A55" s="59" t="s">
        <v>128</v>
      </c>
      <c r="B55" s="59"/>
      <c r="C55" s="59"/>
      <c r="D55" s="59"/>
      <c r="E55" s="59"/>
      <c r="F55" s="59"/>
      <c r="G55" s="59"/>
      <c r="H55" s="59"/>
      <c r="I55" s="59"/>
      <c r="J55" s="59"/>
      <c r="K55" s="59"/>
      <c r="L55" s="59"/>
      <c r="M55" s="59"/>
      <c r="N55" s="59"/>
      <c r="O55" s="59"/>
      <c r="P55" s="59"/>
      <c r="Q55" s="59"/>
      <c r="R55" s="59"/>
    </row>
    <row r="56" spans="1:18" s="30" customFormat="1" ht="21.75" customHeight="1">
      <c r="A56" s="59" t="s">
        <v>129</v>
      </c>
      <c r="B56" s="59"/>
      <c r="C56" s="59"/>
      <c r="D56" s="59"/>
      <c r="E56" s="59"/>
      <c r="F56" s="59"/>
      <c r="G56" s="59"/>
      <c r="H56" s="59"/>
      <c r="I56" s="59"/>
      <c r="J56" s="59"/>
      <c r="K56" s="59"/>
      <c r="L56" s="59"/>
      <c r="M56" s="59"/>
      <c r="N56" s="59"/>
      <c r="O56" s="59"/>
      <c r="P56" s="59"/>
      <c r="Q56" s="59"/>
      <c r="R56" s="59"/>
    </row>
    <row r="57" spans="1:18" s="30" customFormat="1" ht="21.75" customHeight="1">
      <c r="A57" s="59" t="s">
        <v>130</v>
      </c>
      <c r="B57" s="59"/>
      <c r="C57" s="59"/>
      <c r="D57" s="59"/>
      <c r="E57" s="59"/>
      <c r="F57" s="59"/>
      <c r="G57" s="59"/>
      <c r="H57" s="59"/>
      <c r="I57" s="59"/>
      <c r="J57" s="59"/>
      <c r="K57" s="59"/>
      <c r="L57" s="59"/>
      <c r="M57" s="59"/>
      <c r="N57" s="59"/>
      <c r="O57" s="59"/>
      <c r="P57" s="59"/>
      <c r="Q57" s="59"/>
      <c r="R57" s="59"/>
    </row>
    <row r="58" spans="1:18" s="30" customFormat="1" ht="11.25" customHeight="1">
      <c r="A58" s="59" t="s">
        <v>131</v>
      </c>
      <c r="B58" s="59"/>
      <c r="C58" s="59"/>
      <c r="D58" s="59"/>
      <c r="E58" s="59"/>
      <c r="F58" s="59"/>
      <c r="G58" s="59"/>
      <c r="H58" s="59"/>
      <c r="I58" s="59"/>
      <c r="J58" s="59"/>
      <c r="K58" s="59"/>
      <c r="L58" s="59"/>
      <c r="M58" s="59"/>
      <c r="N58" s="59"/>
      <c r="O58" s="59"/>
      <c r="P58" s="59"/>
      <c r="Q58" s="59"/>
      <c r="R58" s="59"/>
    </row>
    <row r="59" spans="1:18" s="30" customFormat="1" ht="21.75" customHeight="1">
      <c r="A59" s="59" t="s">
        <v>132</v>
      </c>
      <c r="B59" s="59"/>
      <c r="C59" s="59"/>
      <c r="D59" s="59"/>
      <c r="E59" s="59"/>
      <c r="F59" s="59"/>
      <c r="G59" s="59"/>
      <c r="H59" s="59"/>
      <c r="I59" s="59"/>
      <c r="J59" s="59"/>
      <c r="K59" s="59"/>
      <c r="L59" s="59"/>
      <c r="M59" s="59"/>
      <c r="N59" s="59"/>
      <c r="O59" s="59"/>
      <c r="P59" s="59"/>
      <c r="Q59" s="59"/>
      <c r="R59" s="59"/>
    </row>
    <row r="60" spans="1:18" s="30" customFormat="1" ht="21.75" customHeight="1">
      <c r="A60" s="59" t="s">
        <v>133</v>
      </c>
      <c r="B60" s="59"/>
      <c r="C60" s="59"/>
      <c r="D60" s="59"/>
      <c r="E60" s="59"/>
      <c r="F60" s="59"/>
      <c r="G60" s="59"/>
      <c r="H60" s="59"/>
      <c r="I60" s="59"/>
      <c r="J60" s="59"/>
      <c r="K60" s="59"/>
      <c r="L60" s="59"/>
      <c r="M60" s="59"/>
      <c r="N60" s="59"/>
      <c r="O60" s="59"/>
      <c r="P60" s="59"/>
      <c r="Q60" s="59"/>
      <c r="R60" s="59"/>
    </row>
    <row r="61" spans="1:18" s="30" customFormat="1" ht="11.25" customHeight="1">
      <c r="A61" s="59" t="s">
        <v>134</v>
      </c>
      <c r="B61" s="59"/>
      <c r="C61" s="59"/>
      <c r="D61" s="59"/>
      <c r="E61" s="59"/>
      <c r="F61" s="59"/>
      <c r="G61" s="59"/>
      <c r="H61" s="59"/>
      <c r="I61" s="59"/>
      <c r="J61" s="59"/>
      <c r="K61" s="59"/>
      <c r="L61" s="59"/>
      <c r="M61" s="59"/>
      <c r="N61" s="59"/>
      <c r="O61" s="59"/>
      <c r="P61" s="59"/>
      <c r="Q61" s="59"/>
      <c r="R61" s="59"/>
    </row>
    <row r="62" spans="1:18" s="30" customFormat="1" ht="11.25" customHeight="1">
      <c r="A62" s="59" t="s">
        <v>135</v>
      </c>
      <c r="B62" s="59"/>
      <c r="C62" s="59"/>
      <c r="D62" s="59"/>
      <c r="E62" s="59"/>
      <c r="F62" s="59"/>
      <c r="G62" s="59"/>
      <c r="H62" s="59"/>
      <c r="I62" s="59"/>
      <c r="J62" s="59"/>
      <c r="K62" s="59"/>
      <c r="L62" s="59"/>
      <c r="M62" s="59"/>
      <c r="N62" s="59"/>
      <c r="O62" s="59"/>
      <c r="P62" s="59"/>
      <c r="Q62" s="59"/>
      <c r="R62" s="59"/>
    </row>
    <row r="63" spans="1:18" ht="33" customHeight="1">
      <c r="A63" s="60"/>
      <c r="B63" s="60"/>
      <c r="C63" s="60"/>
      <c r="D63" s="60"/>
      <c r="E63" s="60"/>
      <c r="F63" s="60"/>
      <c r="G63" s="60"/>
      <c r="H63" s="60"/>
      <c r="I63" s="60"/>
      <c r="J63" s="60"/>
      <c r="K63" s="60"/>
      <c r="L63" s="60"/>
      <c r="M63" s="60"/>
      <c r="N63" s="60"/>
      <c r="O63" s="60"/>
      <c r="P63" s="60"/>
      <c r="Q63" s="60"/>
      <c r="R63" s="60"/>
    </row>
  </sheetData>
  <mergeCells count="26">
    <mergeCell ref="A12:A15"/>
    <mergeCell ref="B12:X12"/>
    <mergeCell ref="Y12:AA12"/>
    <mergeCell ref="AB12:AD13"/>
    <mergeCell ref="B13:F13"/>
    <mergeCell ref="G13:M13"/>
    <mergeCell ref="N13:R13"/>
    <mergeCell ref="S13:X13"/>
    <mergeCell ref="Z13:AA13"/>
    <mergeCell ref="A58:R58"/>
    <mergeCell ref="A33:A35"/>
    <mergeCell ref="B33:H33"/>
    <mergeCell ref="I33:O33"/>
    <mergeCell ref="P33:V33"/>
    <mergeCell ref="A51:R51"/>
    <mergeCell ref="A52:R52"/>
    <mergeCell ref="A53:R53"/>
    <mergeCell ref="A54:R54"/>
    <mergeCell ref="A55:R55"/>
    <mergeCell ref="A56:R56"/>
    <mergeCell ref="A57:R57"/>
    <mergeCell ref="A59:R59"/>
    <mergeCell ref="A60:R60"/>
    <mergeCell ref="A61:R61"/>
    <mergeCell ref="A62:R62"/>
    <mergeCell ref="A63:R63"/>
  </mergeCells>
  <hyperlinks>
    <hyperlink ref="O1" location="Índice_Anexos_ICT!A1" display="Índice" xr:uid="{6E02B804-5396-DF49-BE0A-BC1FCBB8FD71}"/>
  </hyperlinks>
  <pageMargins left="0.19685039370078741" right="0.19685039370078741" top="0.39370078740157483" bottom="0.39370078740157483" header="0.31496062992125984" footer="0.31496062992125984"/>
  <pageSetup paperSize="9" scale="41"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4FF20-8F84-A44A-8E75-EE5782819C17}">
  <dimension ref="A1:AE63"/>
  <sheetViews>
    <sheetView topLeftCell="O11" zoomScale="130" zoomScaleNormal="130" workbookViewId="0">
      <selection activeCell="Q31" sqref="Q31"/>
    </sheetView>
  </sheetViews>
  <sheetFormatPr baseColWidth="10" defaultColWidth="0" defaultRowHeight="11"/>
  <cols>
    <col min="1" max="1" width="10.33203125" style="2" customWidth="1"/>
    <col min="2" max="2" width="9.33203125" style="2" customWidth="1"/>
    <col min="3" max="3" width="9.5" style="2" customWidth="1"/>
    <col min="4" max="4" width="9.6640625" style="2" customWidth="1"/>
    <col min="5" max="5" width="10.5" style="2" customWidth="1"/>
    <col min="6" max="6" width="10.33203125" style="2" customWidth="1"/>
    <col min="7" max="7" width="9.5" style="2" customWidth="1"/>
    <col min="8" max="8" width="15.33203125" style="2" customWidth="1"/>
    <col min="9" max="9" width="10.6640625" style="2" customWidth="1"/>
    <col min="10" max="10" width="8.83203125" style="2" customWidth="1"/>
    <col min="11" max="11" width="14" style="2" customWidth="1"/>
    <col min="12" max="12" width="12.1640625" style="2" customWidth="1"/>
    <col min="13" max="13" width="10.6640625" style="2" customWidth="1"/>
    <col min="14" max="14" width="13.83203125" style="2" customWidth="1"/>
    <col min="15" max="15" width="13.6640625" style="2" customWidth="1"/>
    <col min="16" max="16" width="12.5" style="2" customWidth="1"/>
    <col min="17" max="17" width="19" style="2" customWidth="1"/>
    <col min="18" max="18" width="15.5" style="2" customWidth="1"/>
    <col min="19" max="19" width="14.5" style="2" customWidth="1"/>
    <col min="20" max="20" width="10.6640625" style="2" customWidth="1"/>
    <col min="21" max="21" width="10.83203125" style="2" customWidth="1"/>
    <col min="22" max="22" width="12.1640625" style="2" customWidth="1"/>
    <col min="23" max="23" width="8.83203125" style="2" customWidth="1"/>
    <col min="24" max="24" width="11.1640625" style="2" customWidth="1"/>
    <col min="25" max="25" width="10.6640625" style="2" customWidth="1"/>
    <col min="26" max="26" width="11.33203125" style="2" customWidth="1"/>
    <col min="27" max="27" width="13.83203125" style="2" customWidth="1"/>
    <col min="28" max="28" width="13.5" style="2" customWidth="1"/>
    <col min="29" max="29" width="10.83203125" style="2" customWidth="1"/>
    <col min="30" max="31" width="11.5" style="2" customWidth="1"/>
    <col min="32" max="16384" width="11.5" style="2" hidden="1"/>
  </cols>
  <sheetData>
    <row r="1" spans="1:30" s="44" customFormat="1" ht="14">
      <c r="A1" s="43" t="s">
        <v>0</v>
      </c>
      <c r="B1" s="43"/>
      <c r="O1" s="56" t="s">
        <v>1</v>
      </c>
    </row>
    <row r="2" spans="1:30" s="44" customFormat="1" ht="14"/>
    <row r="3" spans="1:30" s="44" customFormat="1" ht="14">
      <c r="A3" s="43" t="s">
        <v>2</v>
      </c>
      <c r="B3" s="43"/>
      <c r="D3" s="45"/>
    </row>
    <row r="4" spans="1:30" s="44" customFormat="1" ht="14">
      <c r="A4" s="43" t="s">
        <v>3</v>
      </c>
      <c r="B4" s="43"/>
      <c r="D4" s="46"/>
    </row>
    <row r="5" spans="1:30" s="44" customFormat="1" ht="14">
      <c r="A5" s="43" t="s">
        <v>4</v>
      </c>
      <c r="B5" s="43"/>
      <c r="D5" s="45"/>
    </row>
    <row r="6" spans="1:30" s="44" customFormat="1" ht="14"/>
    <row r="7" spans="1:30" s="44" customFormat="1" ht="14">
      <c r="A7" s="43"/>
    </row>
    <row r="8" spans="1:30" s="44" customFormat="1" ht="14">
      <c r="A8" s="47" t="s">
        <v>5</v>
      </c>
      <c r="B8" s="47"/>
    </row>
    <row r="9" spans="1:30" s="44" customFormat="1" ht="14"/>
    <row r="10" spans="1:30" s="44" customFormat="1" ht="14">
      <c r="A10" s="43" t="s">
        <v>6</v>
      </c>
      <c r="O10" s="57"/>
      <c r="P10" s="57"/>
      <c r="Z10" s="58"/>
      <c r="AA10" s="58"/>
    </row>
    <row r="11" spans="1:30">
      <c r="A11" s="6"/>
      <c r="B11" s="7"/>
      <c r="C11" s="7"/>
      <c r="D11" s="7"/>
      <c r="E11" s="7"/>
      <c r="F11" s="7"/>
      <c r="G11" s="7"/>
      <c r="H11" s="7"/>
      <c r="I11" s="7"/>
      <c r="J11" s="7"/>
      <c r="K11" s="7"/>
      <c r="L11" s="7"/>
      <c r="M11" s="7"/>
      <c r="N11" s="7"/>
      <c r="O11" s="8"/>
      <c r="P11" s="8"/>
      <c r="Q11" s="7"/>
      <c r="R11" s="7"/>
      <c r="S11" s="7"/>
      <c r="T11" s="7"/>
      <c r="U11" s="7"/>
      <c r="V11" s="7"/>
      <c r="W11" s="7"/>
      <c r="X11" s="7"/>
      <c r="Y11" s="7"/>
      <c r="Z11" s="9"/>
      <c r="AA11" s="9"/>
    </row>
    <row r="12" spans="1:30" ht="11.25" customHeight="1">
      <c r="A12" s="61" t="s">
        <v>7</v>
      </c>
      <c r="B12" s="64" t="s">
        <v>8</v>
      </c>
      <c r="C12" s="65"/>
      <c r="D12" s="65"/>
      <c r="E12" s="65"/>
      <c r="F12" s="65"/>
      <c r="G12" s="65"/>
      <c r="H12" s="65"/>
      <c r="I12" s="65"/>
      <c r="J12" s="65"/>
      <c r="K12" s="65"/>
      <c r="L12" s="65"/>
      <c r="M12" s="65"/>
      <c r="N12" s="65"/>
      <c r="O12" s="65"/>
      <c r="P12" s="65"/>
      <c r="Q12" s="65"/>
      <c r="R12" s="65"/>
      <c r="S12" s="65"/>
      <c r="T12" s="65"/>
      <c r="U12" s="65"/>
      <c r="V12" s="65"/>
      <c r="W12" s="65"/>
      <c r="X12" s="66"/>
      <c r="Y12" s="64" t="s">
        <v>9</v>
      </c>
      <c r="Z12" s="65"/>
      <c r="AA12" s="66"/>
      <c r="AB12" s="73" t="s">
        <v>10</v>
      </c>
      <c r="AC12" s="74"/>
      <c r="AD12" s="75"/>
    </row>
    <row r="13" spans="1:30" s="11" customFormat="1" ht="22.5" customHeight="1">
      <c r="A13" s="62"/>
      <c r="B13" s="68" t="s">
        <v>11</v>
      </c>
      <c r="C13" s="69"/>
      <c r="D13" s="69"/>
      <c r="E13" s="69"/>
      <c r="F13" s="70"/>
      <c r="G13" s="68" t="s">
        <v>12</v>
      </c>
      <c r="H13" s="69"/>
      <c r="I13" s="69"/>
      <c r="J13" s="69"/>
      <c r="K13" s="69"/>
      <c r="L13" s="69"/>
      <c r="M13" s="70"/>
      <c r="N13" s="68" t="s">
        <v>13</v>
      </c>
      <c r="O13" s="69"/>
      <c r="P13" s="69"/>
      <c r="Q13" s="69"/>
      <c r="R13" s="70"/>
      <c r="S13" s="68" t="s">
        <v>14</v>
      </c>
      <c r="T13" s="69"/>
      <c r="U13" s="69"/>
      <c r="V13" s="69"/>
      <c r="W13" s="69"/>
      <c r="X13" s="70"/>
      <c r="Y13" s="10" t="s">
        <v>15</v>
      </c>
      <c r="Z13" s="79" t="s">
        <v>16</v>
      </c>
      <c r="AA13" s="79"/>
      <c r="AB13" s="76"/>
      <c r="AC13" s="77"/>
      <c r="AD13" s="78"/>
    </row>
    <row r="14" spans="1:30" ht="107.25" customHeight="1">
      <c r="A14" s="62"/>
      <c r="B14" s="12" t="s">
        <v>17</v>
      </c>
      <c r="C14" s="12" t="s">
        <v>18</v>
      </c>
      <c r="D14" s="12" t="s">
        <v>19</v>
      </c>
      <c r="E14" s="12" t="s">
        <v>20</v>
      </c>
      <c r="F14" s="12" t="s">
        <v>21</v>
      </c>
      <c r="G14" s="12" t="s">
        <v>22</v>
      </c>
      <c r="H14" s="10" t="s">
        <v>23</v>
      </c>
      <c r="I14" s="10" t="s">
        <v>24</v>
      </c>
      <c r="J14" s="10" t="s">
        <v>25</v>
      </c>
      <c r="K14" s="10" t="s">
        <v>26</v>
      </c>
      <c r="L14" s="10" t="s">
        <v>27</v>
      </c>
      <c r="M14" s="10" t="s">
        <v>28</v>
      </c>
      <c r="N14" s="12" t="s">
        <v>29</v>
      </c>
      <c r="O14" s="10" t="s">
        <v>30</v>
      </c>
      <c r="P14" s="10" t="s">
        <v>31</v>
      </c>
      <c r="Q14" s="12" t="s">
        <v>32</v>
      </c>
      <c r="R14" s="10" t="s">
        <v>33</v>
      </c>
      <c r="S14" s="10" t="s">
        <v>136</v>
      </c>
      <c r="T14" s="10" t="s">
        <v>34</v>
      </c>
      <c r="U14" s="10" t="s">
        <v>35</v>
      </c>
      <c r="V14" s="10" t="s">
        <v>36</v>
      </c>
      <c r="W14" s="10" t="s">
        <v>37</v>
      </c>
      <c r="X14" s="10" t="s">
        <v>38</v>
      </c>
      <c r="Y14" s="12" t="s">
        <v>39</v>
      </c>
      <c r="Z14" s="10" t="s">
        <v>40</v>
      </c>
      <c r="AA14" s="10" t="s">
        <v>41</v>
      </c>
      <c r="AB14" s="10" t="s">
        <v>42</v>
      </c>
      <c r="AC14" s="10" t="s">
        <v>43</v>
      </c>
      <c r="AD14" s="13" t="s">
        <v>44</v>
      </c>
    </row>
    <row r="15" spans="1:30" s="11" customFormat="1" ht="12">
      <c r="A15" s="63"/>
      <c r="B15" s="14" t="s">
        <v>45</v>
      </c>
      <c r="C15" s="14" t="s">
        <v>46</v>
      </c>
      <c r="D15" s="14" t="s">
        <v>47</v>
      </c>
      <c r="E15" s="14" t="s">
        <v>48</v>
      </c>
      <c r="F15" s="14" t="s">
        <v>49</v>
      </c>
      <c r="G15" s="15" t="s">
        <v>50</v>
      </c>
      <c r="H15" s="15" t="s">
        <v>51</v>
      </c>
      <c r="I15" s="14" t="s">
        <v>52</v>
      </c>
      <c r="J15" s="15" t="s">
        <v>53</v>
      </c>
      <c r="K15" s="15" t="s">
        <v>54</v>
      </c>
      <c r="L15" s="15" t="s">
        <v>55</v>
      </c>
      <c r="M15" s="15" t="s">
        <v>56</v>
      </c>
      <c r="N15" s="14" t="s">
        <v>57</v>
      </c>
      <c r="O15" s="15" t="s">
        <v>58</v>
      </c>
      <c r="P15" s="14" t="s">
        <v>59</v>
      </c>
      <c r="Q15" s="15" t="s">
        <v>60</v>
      </c>
      <c r="R15" s="15" t="s">
        <v>61</v>
      </c>
      <c r="S15" s="14" t="s">
        <v>62</v>
      </c>
      <c r="T15" s="15" t="s">
        <v>63</v>
      </c>
      <c r="U15" s="14" t="s">
        <v>64</v>
      </c>
      <c r="V15" s="14" t="s">
        <v>65</v>
      </c>
      <c r="W15" s="15" t="s">
        <v>66</v>
      </c>
      <c r="X15" s="15" t="s">
        <v>67</v>
      </c>
      <c r="Y15" s="14" t="s">
        <v>68</v>
      </c>
      <c r="Z15" s="14" t="s">
        <v>69</v>
      </c>
      <c r="AA15" s="14" t="s">
        <v>70</v>
      </c>
      <c r="AB15" s="15" t="s">
        <v>71</v>
      </c>
      <c r="AC15" s="15" t="s">
        <v>72</v>
      </c>
      <c r="AD15" s="15" t="s">
        <v>73</v>
      </c>
    </row>
    <row r="16" spans="1:30">
      <c r="A16" s="16" t="s">
        <v>74</v>
      </c>
      <c r="B16" s="17"/>
      <c r="C16" s="17"/>
      <c r="D16" s="17"/>
      <c r="E16" s="17"/>
      <c r="F16" s="17"/>
      <c r="G16" s="18">
        <v>0.12</v>
      </c>
      <c r="H16" s="19">
        <f t="shared" ref="H16:H27" si="0">B16*G16</f>
        <v>0</v>
      </c>
      <c r="I16" s="17"/>
      <c r="J16" s="19"/>
      <c r="K16" s="19">
        <f>(((B16-F16)*G16)+I16)</f>
        <v>0</v>
      </c>
      <c r="L16" s="19">
        <f t="shared" ref="L16:L22" si="1">+(H16+I16)-K16</f>
        <v>0</v>
      </c>
      <c r="M16" s="19">
        <f>+J16+K16</f>
        <v>0</v>
      </c>
      <c r="N16" s="20"/>
      <c r="O16" s="21">
        <f t="shared" ref="O16:O27" si="2">+N16*G16</f>
        <v>0</v>
      </c>
      <c r="P16" s="20"/>
      <c r="Q16" s="18">
        <f>IF(SUM(B16:E16)=0,0%,+(B16+C16+E16)/(B16+C16+D16+E16))</f>
        <v>0</v>
      </c>
      <c r="R16" s="19">
        <f>+(O16+P16)*Q16</f>
        <v>0</v>
      </c>
      <c r="S16" s="17"/>
      <c r="T16" s="19"/>
      <c r="U16" s="20"/>
      <c r="V16" s="20"/>
      <c r="W16" s="19">
        <f t="shared" ref="W16:W27" si="3">ABS(IF((M16-R16-S16-T16-U16+V16)&lt;0,(M16-R16-S16-T16-U16+V16),0))</f>
        <v>0</v>
      </c>
      <c r="X16" s="19">
        <f t="shared" ref="X16:X27" si="4">+IF((M16-R16-S16-T16-U16+V16)&gt;0,(M16-R16-S16-T16-U16+V16),0)</f>
        <v>0</v>
      </c>
      <c r="Y16" s="17"/>
      <c r="Z16" s="17"/>
      <c r="AA16" s="22"/>
      <c r="AB16" s="23">
        <f t="shared" ref="AB16:AB27" si="5">+Y16-B16-C16-D16-E16</f>
        <v>0</v>
      </c>
      <c r="AC16" s="23">
        <f>Z16-W16</f>
        <v>0</v>
      </c>
      <c r="AD16" s="19">
        <f>AA16-X16</f>
        <v>0</v>
      </c>
    </row>
    <row r="17" spans="1:30">
      <c r="A17" s="16" t="s">
        <v>75</v>
      </c>
      <c r="B17" s="17"/>
      <c r="C17" s="17"/>
      <c r="D17" s="17"/>
      <c r="E17" s="17"/>
      <c r="F17" s="17"/>
      <c r="G17" s="18">
        <v>0.12</v>
      </c>
      <c r="H17" s="19">
        <f t="shared" si="0"/>
        <v>0</v>
      </c>
      <c r="I17" s="17"/>
      <c r="J17" s="19">
        <f>+L16</f>
        <v>0</v>
      </c>
      <c r="K17" s="19">
        <f t="shared" ref="K17:K19" si="6">(((B17-F17)*G17)+I17)</f>
        <v>0</v>
      </c>
      <c r="L17" s="19">
        <f t="shared" si="1"/>
        <v>0</v>
      </c>
      <c r="M17" s="19">
        <f t="shared" ref="M17:M27" si="7">+J17+K17</f>
        <v>0</v>
      </c>
      <c r="N17" s="20"/>
      <c r="O17" s="21">
        <f t="shared" si="2"/>
        <v>0</v>
      </c>
      <c r="P17" s="20"/>
      <c r="Q17" s="18">
        <f t="shared" ref="Q17:Q27" si="8">IF(SUM(B17:E17)=0,0%,+(B17+C17+E17)/(B17+C17+D17+E17))</f>
        <v>0</v>
      </c>
      <c r="R17" s="19">
        <f t="shared" ref="R17:R27" si="9">+(O17+P17)*Q17</f>
        <v>0</v>
      </c>
      <c r="S17" s="17"/>
      <c r="T17" s="19">
        <f>+W16</f>
        <v>0</v>
      </c>
      <c r="U17" s="20"/>
      <c r="V17" s="20"/>
      <c r="W17" s="19">
        <f t="shared" si="3"/>
        <v>0</v>
      </c>
      <c r="X17" s="19">
        <f t="shared" si="4"/>
        <v>0</v>
      </c>
      <c r="Y17" s="17"/>
      <c r="Z17" s="17"/>
      <c r="AA17" s="17"/>
      <c r="AB17" s="23">
        <f t="shared" si="5"/>
        <v>0</v>
      </c>
      <c r="AC17" s="23">
        <f t="shared" ref="AC17:AD27" si="10">Z17-W17</f>
        <v>0</v>
      </c>
      <c r="AD17" s="19">
        <f t="shared" si="10"/>
        <v>0</v>
      </c>
    </row>
    <row r="18" spans="1:30">
      <c r="A18" s="16" t="s">
        <v>76</v>
      </c>
      <c r="B18" s="17"/>
      <c r="C18" s="17"/>
      <c r="D18" s="17"/>
      <c r="E18" s="17"/>
      <c r="F18" s="17"/>
      <c r="G18" s="18">
        <v>0.12</v>
      </c>
      <c r="H18" s="19">
        <f t="shared" si="0"/>
        <v>0</v>
      </c>
      <c r="I18" s="17"/>
      <c r="J18" s="19">
        <f t="shared" ref="J18:J27" si="11">+L17</f>
        <v>0</v>
      </c>
      <c r="K18" s="19">
        <f t="shared" si="6"/>
        <v>0</v>
      </c>
      <c r="L18" s="19">
        <f t="shared" si="1"/>
        <v>0</v>
      </c>
      <c r="M18" s="19">
        <f t="shared" si="7"/>
        <v>0</v>
      </c>
      <c r="N18" s="20"/>
      <c r="O18" s="21">
        <f t="shared" si="2"/>
        <v>0</v>
      </c>
      <c r="P18" s="20"/>
      <c r="Q18" s="18">
        <f t="shared" si="8"/>
        <v>0</v>
      </c>
      <c r="R18" s="19">
        <f t="shared" si="9"/>
        <v>0</v>
      </c>
      <c r="S18" s="17"/>
      <c r="T18" s="19">
        <f>+W17</f>
        <v>0</v>
      </c>
      <c r="U18" s="20"/>
      <c r="V18" s="20"/>
      <c r="W18" s="19">
        <f t="shared" si="3"/>
        <v>0</v>
      </c>
      <c r="X18" s="19">
        <f t="shared" si="4"/>
        <v>0</v>
      </c>
      <c r="Y18" s="17"/>
      <c r="Z18" s="17"/>
      <c r="AA18" s="17"/>
      <c r="AB18" s="23">
        <f t="shared" si="5"/>
        <v>0</v>
      </c>
      <c r="AC18" s="23">
        <f t="shared" si="10"/>
        <v>0</v>
      </c>
      <c r="AD18" s="19">
        <f t="shared" si="10"/>
        <v>0</v>
      </c>
    </row>
    <row r="19" spans="1:30">
      <c r="A19" s="16" t="s">
        <v>77</v>
      </c>
      <c r="B19" s="17"/>
      <c r="C19" s="17"/>
      <c r="D19" s="17"/>
      <c r="E19" s="17"/>
      <c r="F19" s="17"/>
      <c r="G19" s="18">
        <v>0.15</v>
      </c>
      <c r="H19" s="19">
        <f t="shared" si="0"/>
        <v>0</v>
      </c>
      <c r="I19" s="17"/>
      <c r="J19" s="19">
        <f t="shared" si="11"/>
        <v>0</v>
      </c>
      <c r="K19" s="19">
        <f t="shared" si="6"/>
        <v>0</v>
      </c>
      <c r="L19" s="19">
        <f t="shared" si="1"/>
        <v>0</v>
      </c>
      <c r="M19" s="19">
        <f t="shared" si="7"/>
        <v>0</v>
      </c>
      <c r="N19" s="20"/>
      <c r="O19" s="21">
        <f t="shared" si="2"/>
        <v>0</v>
      </c>
      <c r="P19" s="20"/>
      <c r="Q19" s="18">
        <f t="shared" si="8"/>
        <v>0</v>
      </c>
      <c r="R19" s="19">
        <f t="shared" si="9"/>
        <v>0</v>
      </c>
      <c r="S19" s="17"/>
      <c r="T19" s="19">
        <f t="shared" ref="T19:T26" si="12">+W18</f>
        <v>0</v>
      </c>
      <c r="U19" s="20"/>
      <c r="V19" s="20"/>
      <c r="W19" s="19">
        <f t="shared" si="3"/>
        <v>0</v>
      </c>
      <c r="X19" s="19">
        <f t="shared" si="4"/>
        <v>0</v>
      </c>
      <c r="Y19" s="17"/>
      <c r="Z19" s="17"/>
      <c r="AA19" s="17"/>
      <c r="AB19" s="23">
        <f t="shared" si="5"/>
        <v>0</v>
      </c>
      <c r="AC19" s="23">
        <f t="shared" si="10"/>
        <v>0</v>
      </c>
      <c r="AD19" s="19">
        <f t="shared" si="10"/>
        <v>0</v>
      </c>
    </row>
    <row r="20" spans="1:30">
      <c r="A20" s="16" t="s">
        <v>78</v>
      </c>
      <c r="B20" s="17"/>
      <c r="C20" s="17"/>
      <c r="D20" s="17"/>
      <c r="E20" s="17"/>
      <c r="F20" s="17"/>
      <c r="G20" s="18">
        <v>0.15</v>
      </c>
      <c r="H20" s="19">
        <f t="shared" si="0"/>
        <v>0</v>
      </c>
      <c r="I20" s="17"/>
      <c r="J20" s="19">
        <f>+L19</f>
        <v>0</v>
      </c>
      <c r="K20" s="19">
        <f>(((B20-F20)*G20)+I20)</f>
        <v>0</v>
      </c>
      <c r="L20" s="19">
        <f t="shared" si="1"/>
        <v>0</v>
      </c>
      <c r="M20" s="19">
        <f t="shared" si="7"/>
        <v>0</v>
      </c>
      <c r="N20" s="20"/>
      <c r="O20" s="21">
        <f t="shared" si="2"/>
        <v>0</v>
      </c>
      <c r="P20" s="20"/>
      <c r="Q20" s="18">
        <f t="shared" si="8"/>
        <v>0</v>
      </c>
      <c r="R20" s="19">
        <f t="shared" si="9"/>
        <v>0</v>
      </c>
      <c r="S20" s="17"/>
      <c r="T20" s="19">
        <f t="shared" si="12"/>
        <v>0</v>
      </c>
      <c r="U20" s="20"/>
      <c r="V20" s="20"/>
      <c r="W20" s="19">
        <f t="shared" si="3"/>
        <v>0</v>
      </c>
      <c r="X20" s="19">
        <f t="shared" si="4"/>
        <v>0</v>
      </c>
      <c r="Y20" s="17"/>
      <c r="Z20" s="17"/>
      <c r="AA20" s="17"/>
      <c r="AB20" s="23">
        <f t="shared" si="5"/>
        <v>0</v>
      </c>
      <c r="AC20" s="23">
        <f t="shared" si="10"/>
        <v>0</v>
      </c>
      <c r="AD20" s="19">
        <f t="shared" si="10"/>
        <v>0</v>
      </c>
    </row>
    <row r="21" spans="1:30">
      <c r="A21" s="16" t="s">
        <v>79</v>
      </c>
      <c r="B21" s="17"/>
      <c r="C21" s="17"/>
      <c r="D21" s="17"/>
      <c r="E21" s="17"/>
      <c r="F21" s="17"/>
      <c r="G21" s="18">
        <v>0.15</v>
      </c>
      <c r="H21" s="19">
        <f t="shared" si="0"/>
        <v>0</v>
      </c>
      <c r="I21" s="17"/>
      <c r="J21" s="19">
        <f t="shared" si="11"/>
        <v>0</v>
      </c>
      <c r="K21" s="19">
        <f t="shared" ref="K21:K27" si="13">(((B21-F21)*G21)+I21)</f>
        <v>0</v>
      </c>
      <c r="L21" s="19">
        <f t="shared" si="1"/>
        <v>0</v>
      </c>
      <c r="M21" s="19">
        <f t="shared" si="7"/>
        <v>0</v>
      </c>
      <c r="N21" s="20"/>
      <c r="O21" s="21">
        <f t="shared" si="2"/>
        <v>0</v>
      </c>
      <c r="P21" s="20"/>
      <c r="Q21" s="18">
        <f t="shared" si="8"/>
        <v>0</v>
      </c>
      <c r="R21" s="19">
        <f t="shared" si="9"/>
        <v>0</v>
      </c>
      <c r="S21" s="17"/>
      <c r="T21" s="19">
        <f t="shared" si="12"/>
        <v>0</v>
      </c>
      <c r="U21" s="20"/>
      <c r="V21" s="20"/>
      <c r="W21" s="19">
        <f t="shared" si="3"/>
        <v>0</v>
      </c>
      <c r="X21" s="19">
        <f t="shared" si="4"/>
        <v>0</v>
      </c>
      <c r="Y21" s="17"/>
      <c r="Z21" s="17"/>
      <c r="AA21" s="17"/>
      <c r="AB21" s="23">
        <f t="shared" si="5"/>
        <v>0</v>
      </c>
      <c r="AC21" s="23">
        <f t="shared" si="10"/>
        <v>0</v>
      </c>
      <c r="AD21" s="19">
        <f t="shared" si="10"/>
        <v>0</v>
      </c>
    </row>
    <row r="22" spans="1:30">
      <c r="A22" s="16" t="s">
        <v>80</v>
      </c>
      <c r="B22" s="17"/>
      <c r="C22" s="17"/>
      <c r="D22" s="17"/>
      <c r="E22" s="17"/>
      <c r="F22" s="17"/>
      <c r="G22" s="18">
        <v>0.15</v>
      </c>
      <c r="H22" s="19">
        <f t="shared" si="0"/>
        <v>0</v>
      </c>
      <c r="I22" s="17"/>
      <c r="J22" s="19">
        <f t="shared" si="11"/>
        <v>0</v>
      </c>
      <c r="K22" s="19">
        <f t="shared" si="13"/>
        <v>0</v>
      </c>
      <c r="L22" s="19">
        <f t="shared" si="1"/>
        <v>0</v>
      </c>
      <c r="M22" s="19">
        <f t="shared" si="7"/>
        <v>0</v>
      </c>
      <c r="N22" s="20"/>
      <c r="O22" s="21">
        <f t="shared" si="2"/>
        <v>0</v>
      </c>
      <c r="P22" s="20"/>
      <c r="Q22" s="18">
        <f t="shared" si="8"/>
        <v>0</v>
      </c>
      <c r="R22" s="19">
        <f t="shared" si="9"/>
        <v>0</v>
      </c>
      <c r="S22" s="17"/>
      <c r="T22" s="19">
        <f t="shared" si="12"/>
        <v>0</v>
      </c>
      <c r="U22" s="20"/>
      <c r="V22" s="20"/>
      <c r="W22" s="19">
        <f t="shared" si="3"/>
        <v>0</v>
      </c>
      <c r="X22" s="19">
        <f t="shared" si="4"/>
        <v>0</v>
      </c>
      <c r="Y22" s="17"/>
      <c r="Z22" s="17"/>
      <c r="AA22" s="17"/>
      <c r="AB22" s="23">
        <f t="shared" si="5"/>
        <v>0</v>
      </c>
      <c r="AC22" s="23">
        <f t="shared" si="10"/>
        <v>0</v>
      </c>
      <c r="AD22" s="19">
        <f t="shared" si="10"/>
        <v>0</v>
      </c>
    </row>
    <row r="23" spans="1:30">
      <c r="A23" s="16" t="s">
        <v>81</v>
      </c>
      <c r="B23" s="17"/>
      <c r="C23" s="17"/>
      <c r="D23" s="17"/>
      <c r="E23" s="17"/>
      <c r="F23" s="17"/>
      <c r="G23" s="18">
        <v>0.15</v>
      </c>
      <c r="H23" s="19">
        <f t="shared" si="0"/>
        <v>0</v>
      </c>
      <c r="I23" s="17"/>
      <c r="J23" s="19">
        <f>+L22</f>
        <v>0</v>
      </c>
      <c r="K23" s="19">
        <f t="shared" si="13"/>
        <v>0</v>
      </c>
      <c r="L23" s="19">
        <f>+(H23+I23)-K23</f>
        <v>0</v>
      </c>
      <c r="M23" s="19">
        <f t="shared" si="7"/>
        <v>0</v>
      </c>
      <c r="N23" s="20"/>
      <c r="O23" s="21">
        <f t="shared" si="2"/>
        <v>0</v>
      </c>
      <c r="P23" s="20"/>
      <c r="Q23" s="18">
        <f t="shared" si="8"/>
        <v>0</v>
      </c>
      <c r="R23" s="19">
        <f t="shared" si="9"/>
        <v>0</v>
      </c>
      <c r="S23" s="17"/>
      <c r="T23" s="19">
        <f t="shared" si="12"/>
        <v>0</v>
      </c>
      <c r="U23" s="20"/>
      <c r="V23" s="20"/>
      <c r="W23" s="19">
        <f t="shared" si="3"/>
        <v>0</v>
      </c>
      <c r="X23" s="19">
        <f t="shared" si="4"/>
        <v>0</v>
      </c>
      <c r="Y23" s="17"/>
      <c r="Z23" s="17"/>
      <c r="AA23" s="17"/>
      <c r="AB23" s="23">
        <f t="shared" si="5"/>
        <v>0</v>
      </c>
      <c r="AC23" s="23">
        <f t="shared" si="10"/>
        <v>0</v>
      </c>
      <c r="AD23" s="19">
        <f t="shared" si="10"/>
        <v>0</v>
      </c>
    </row>
    <row r="24" spans="1:30">
      <c r="A24" s="16" t="s">
        <v>82</v>
      </c>
      <c r="B24" s="17"/>
      <c r="C24" s="17"/>
      <c r="D24" s="17"/>
      <c r="E24" s="17"/>
      <c r="F24" s="17"/>
      <c r="G24" s="18">
        <v>0.15</v>
      </c>
      <c r="H24" s="19">
        <f t="shared" si="0"/>
        <v>0</v>
      </c>
      <c r="I24" s="17"/>
      <c r="J24" s="19">
        <f t="shared" si="11"/>
        <v>0</v>
      </c>
      <c r="K24" s="19">
        <f t="shared" si="13"/>
        <v>0</v>
      </c>
      <c r="L24" s="19">
        <f t="shared" ref="L24:L27" si="14">+(H24+I24)-K24</f>
        <v>0</v>
      </c>
      <c r="M24" s="19">
        <f t="shared" si="7"/>
        <v>0</v>
      </c>
      <c r="N24" s="20"/>
      <c r="O24" s="21">
        <f t="shared" si="2"/>
        <v>0</v>
      </c>
      <c r="P24" s="20"/>
      <c r="Q24" s="18">
        <f t="shared" si="8"/>
        <v>0</v>
      </c>
      <c r="R24" s="19">
        <f t="shared" si="9"/>
        <v>0</v>
      </c>
      <c r="S24" s="17"/>
      <c r="T24" s="19">
        <f t="shared" si="12"/>
        <v>0</v>
      </c>
      <c r="U24" s="20"/>
      <c r="V24" s="20"/>
      <c r="W24" s="19">
        <f t="shared" si="3"/>
        <v>0</v>
      </c>
      <c r="X24" s="19">
        <f t="shared" si="4"/>
        <v>0</v>
      </c>
      <c r="Y24" s="17"/>
      <c r="Z24" s="17"/>
      <c r="AA24" s="17"/>
      <c r="AB24" s="23">
        <f t="shared" si="5"/>
        <v>0</v>
      </c>
      <c r="AC24" s="23">
        <f t="shared" si="10"/>
        <v>0</v>
      </c>
      <c r="AD24" s="19">
        <f t="shared" si="10"/>
        <v>0</v>
      </c>
    </row>
    <row r="25" spans="1:30">
      <c r="A25" s="16" t="s">
        <v>83</v>
      </c>
      <c r="B25" s="17"/>
      <c r="C25" s="17"/>
      <c r="D25" s="17"/>
      <c r="E25" s="17"/>
      <c r="F25" s="17"/>
      <c r="G25" s="18">
        <v>0.15</v>
      </c>
      <c r="H25" s="19">
        <f t="shared" si="0"/>
        <v>0</v>
      </c>
      <c r="I25" s="17"/>
      <c r="J25" s="19">
        <f t="shared" si="11"/>
        <v>0</v>
      </c>
      <c r="K25" s="19">
        <f t="shared" si="13"/>
        <v>0</v>
      </c>
      <c r="L25" s="19">
        <f t="shared" si="14"/>
        <v>0</v>
      </c>
      <c r="M25" s="19">
        <f t="shared" si="7"/>
        <v>0</v>
      </c>
      <c r="N25" s="20"/>
      <c r="O25" s="21">
        <f t="shared" si="2"/>
        <v>0</v>
      </c>
      <c r="P25" s="20"/>
      <c r="Q25" s="18">
        <f t="shared" si="8"/>
        <v>0</v>
      </c>
      <c r="R25" s="19">
        <f t="shared" si="9"/>
        <v>0</v>
      </c>
      <c r="S25" s="17"/>
      <c r="T25" s="19">
        <f t="shared" si="12"/>
        <v>0</v>
      </c>
      <c r="U25" s="20"/>
      <c r="V25" s="20"/>
      <c r="W25" s="19">
        <f t="shared" si="3"/>
        <v>0</v>
      </c>
      <c r="X25" s="19">
        <f t="shared" si="4"/>
        <v>0</v>
      </c>
      <c r="Y25" s="17"/>
      <c r="Z25" s="17"/>
      <c r="AA25" s="17"/>
      <c r="AB25" s="23">
        <f t="shared" si="5"/>
        <v>0</v>
      </c>
      <c r="AC25" s="23">
        <f t="shared" si="10"/>
        <v>0</v>
      </c>
      <c r="AD25" s="19">
        <f t="shared" si="10"/>
        <v>0</v>
      </c>
    </row>
    <row r="26" spans="1:30">
      <c r="A26" s="16" t="s">
        <v>84</v>
      </c>
      <c r="B26" s="17"/>
      <c r="C26" s="17"/>
      <c r="D26" s="17"/>
      <c r="E26" s="17"/>
      <c r="F26" s="17"/>
      <c r="G26" s="18">
        <v>0.15</v>
      </c>
      <c r="H26" s="19">
        <f t="shared" si="0"/>
        <v>0</v>
      </c>
      <c r="I26" s="17"/>
      <c r="J26" s="19">
        <f t="shared" si="11"/>
        <v>0</v>
      </c>
      <c r="K26" s="19">
        <f t="shared" si="13"/>
        <v>0</v>
      </c>
      <c r="L26" s="19">
        <f t="shared" si="14"/>
        <v>0</v>
      </c>
      <c r="M26" s="19">
        <f t="shared" si="7"/>
        <v>0</v>
      </c>
      <c r="N26" s="20"/>
      <c r="O26" s="21">
        <f t="shared" si="2"/>
        <v>0</v>
      </c>
      <c r="P26" s="20"/>
      <c r="Q26" s="18">
        <f t="shared" si="8"/>
        <v>0</v>
      </c>
      <c r="R26" s="19">
        <f t="shared" si="9"/>
        <v>0</v>
      </c>
      <c r="S26" s="17"/>
      <c r="T26" s="19">
        <f t="shared" si="12"/>
        <v>0</v>
      </c>
      <c r="U26" s="20"/>
      <c r="V26" s="20"/>
      <c r="W26" s="19">
        <f t="shared" si="3"/>
        <v>0</v>
      </c>
      <c r="X26" s="19">
        <f t="shared" si="4"/>
        <v>0</v>
      </c>
      <c r="Y26" s="17"/>
      <c r="Z26" s="17"/>
      <c r="AA26" s="17"/>
      <c r="AB26" s="23">
        <f t="shared" si="5"/>
        <v>0</v>
      </c>
      <c r="AC26" s="23">
        <f t="shared" si="10"/>
        <v>0</v>
      </c>
      <c r="AD26" s="19">
        <f t="shared" si="10"/>
        <v>0</v>
      </c>
    </row>
    <row r="27" spans="1:30">
      <c r="A27" s="16" t="s">
        <v>85</v>
      </c>
      <c r="B27" s="17"/>
      <c r="C27" s="17"/>
      <c r="D27" s="17"/>
      <c r="E27" s="17"/>
      <c r="F27" s="17"/>
      <c r="G27" s="18">
        <v>0.15</v>
      </c>
      <c r="H27" s="19">
        <f t="shared" si="0"/>
        <v>0</v>
      </c>
      <c r="I27" s="17"/>
      <c r="J27" s="19">
        <f t="shared" si="11"/>
        <v>0</v>
      </c>
      <c r="K27" s="19">
        <f t="shared" si="13"/>
        <v>0</v>
      </c>
      <c r="L27" s="19">
        <f t="shared" si="14"/>
        <v>0</v>
      </c>
      <c r="M27" s="19">
        <f t="shared" si="7"/>
        <v>0</v>
      </c>
      <c r="N27" s="20"/>
      <c r="O27" s="21">
        <f t="shared" si="2"/>
        <v>0</v>
      </c>
      <c r="P27" s="20"/>
      <c r="Q27" s="18">
        <f t="shared" si="8"/>
        <v>0</v>
      </c>
      <c r="R27" s="19">
        <f t="shared" si="9"/>
        <v>0</v>
      </c>
      <c r="S27" s="17"/>
      <c r="T27" s="19">
        <f>+W26</f>
        <v>0</v>
      </c>
      <c r="U27" s="20"/>
      <c r="V27" s="20"/>
      <c r="W27" s="19">
        <f t="shared" si="3"/>
        <v>0</v>
      </c>
      <c r="X27" s="19">
        <f t="shared" si="4"/>
        <v>0</v>
      </c>
      <c r="Y27" s="17"/>
      <c r="Z27" s="17"/>
      <c r="AA27" s="17"/>
      <c r="AB27" s="23">
        <f t="shared" si="5"/>
        <v>0</v>
      </c>
      <c r="AC27" s="23">
        <f t="shared" si="10"/>
        <v>0</v>
      </c>
      <c r="AD27" s="19">
        <f t="shared" si="10"/>
        <v>0</v>
      </c>
    </row>
    <row r="28" spans="1:30">
      <c r="A28" s="24" t="s">
        <v>86</v>
      </c>
      <c r="B28" s="25">
        <f>+SUM(B16:B27)</f>
        <v>0</v>
      </c>
      <c r="C28" s="25">
        <f>+SUM(C16:C27)</f>
        <v>0</v>
      </c>
      <c r="D28" s="25">
        <f>+SUM(D16:D27)</f>
        <v>0</v>
      </c>
      <c r="E28" s="25">
        <f>+SUM(E16:E27)</f>
        <v>0</v>
      </c>
      <c r="F28" s="25">
        <f t="shared" ref="F28" si="15">+SUM(F16:F27)</f>
        <v>0</v>
      </c>
      <c r="G28" s="26"/>
      <c r="H28" s="25">
        <f t="shared" ref="H28:P28" si="16">+SUM(H16:H27)</f>
        <v>0</v>
      </c>
      <c r="I28" s="25">
        <f t="shared" si="16"/>
        <v>0</v>
      </c>
      <c r="J28" s="25">
        <f t="shared" si="16"/>
        <v>0</v>
      </c>
      <c r="K28" s="25">
        <f t="shared" si="16"/>
        <v>0</v>
      </c>
      <c r="L28" s="25">
        <f t="shared" si="16"/>
        <v>0</v>
      </c>
      <c r="M28" s="25">
        <f t="shared" si="16"/>
        <v>0</v>
      </c>
      <c r="N28" s="25">
        <f t="shared" si="16"/>
        <v>0</v>
      </c>
      <c r="O28" s="25">
        <f t="shared" si="16"/>
        <v>0</v>
      </c>
      <c r="P28" s="25">
        <f t="shared" si="16"/>
        <v>0</v>
      </c>
      <c r="Q28" s="27"/>
      <c r="R28" s="25">
        <f>+SUM(R16:R27)</f>
        <v>0</v>
      </c>
      <c r="S28" s="25">
        <f t="shared" ref="S28" si="17">+SUM(S16:S27)</f>
        <v>0</v>
      </c>
      <c r="T28" s="28"/>
      <c r="U28" s="25">
        <f>+SUM(U16:U27)</f>
        <v>0</v>
      </c>
      <c r="V28" s="25">
        <f>+SUM(V16:V27)</f>
        <v>0</v>
      </c>
      <c r="W28" s="28"/>
      <c r="X28" s="25">
        <f t="shared" ref="X28:AD28" si="18">+SUM(X16:X27)</f>
        <v>0</v>
      </c>
      <c r="Y28" s="25">
        <f t="shared" si="18"/>
        <v>0</v>
      </c>
      <c r="Z28" s="25">
        <f t="shared" si="18"/>
        <v>0</v>
      </c>
      <c r="AA28" s="25">
        <f t="shared" si="18"/>
        <v>0</v>
      </c>
      <c r="AB28" s="25">
        <f t="shared" si="18"/>
        <v>0</v>
      </c>
      <c r="AC28" s="25">
        <f t="shared" si="18"/>
        <v>0</v>
      </c>
      <c r="AD28" s="25">
        <f t="shared" si="18"/>
        <v>0</v>
      </c>
    </row>
    <row r="29" spans="1:30">
      <c r="H29" s="29"/>
      <c r="I29" s="29"/>
      <c r="J29" s="29"/>
      <c r="K29" s="29"/>
      <c r="L29" s="29"/>
      <c r="M29" s="29"/>
    </row>
    <row r="30" spans="1:30">
      <c r="H30" s="29"/>
      <c r="I30" s="29"/>
      <c r="J30" s="29"/>
      <c r="K30" s="29"/>
      <c r="L30" s="29"/>
      <c r="M30" s="29"/>
    </row>
    <row r="31" spans="1:30">
      <c r="A31" s="1" t="s">
        <v>87</v>
      </c>
      <c r="H31" s="4"/>
      <c r="N31" s="5"/>
      <c r="O31" s="5"/>
      <c r="P31" s="5"/>
      <c r="Q31" s="5"/>
      <c r="R31" s="5"/>
    </row>
    <row r="32" spans="1:30">
      <c r="A32" s="6"/>
      <c r="B32" s="7"/>
      <c r="C32" s="7"/>
      <c r="D32" s="7"/>
      <c r="E32" s="7"/>
      <c r="F32" s="7"/>
      <c r="G32" s="7"/>
      <c r="H32" s="8"/>
      <c r="I32" s="7"/>
      <c r="J32" s="7"/>
      <c r="K32" s="7"/>
      <c r="L32" s="7"/>
      <c r="M32" s="7"/>
      <c r="N32" s="5"/>
      <c r="O32" s="5"/>
      <c r="P32" s="5"/>
      <c r="Q32" s="5"/>
      <c r="R32" s="5"/>
    </row>
    <row r="33" spans="1:22" ht="11.25" customHeight="1">
      <c r="A33" s="61" t="s">
        <v>7</v>
      </c>
      <c r="B33" s="64" t="s">
        <v>88</v>
      </c>
      <c r="C33" s="65"/>
      <c r="D33" s="65"/>
      <c r="E33" s="65"/>
      <c r="F33" s="65"/>
      <c r="G33" s="65"/>
      <c r="H33" s="66"/>
      <c r="I33" s="67" t="s">
        <v>89</v>
      </c>
      <c r="J33" s="67"/>
      <c r="K33" s="67"/>
      <c r="L33" s="67"/>
      <c r="M33" s="67"/>
      <c r="N33" s="67"/>
      <c r="O33" s="67"/>
      <c r="P33" s="68" t="s">
        <v>10</v>
      </c>
      <c r="Q33" s="69"/>
      <c r="R33" s="69"/>
      <c r="S33" s="69"/>
      <c r="T33" s="69"/>
      <c r="U33" s="69"/>
      <c r="V33" s="70"/>
    </row>
    <row r="34" spans="1:22" ht="48">
      <c r="A34" s="62"/>
      <c r="B34" s="12" t="s">
        <v>90</v>
      </c>
      <c r="C34" s="12" t="s">
        <v>91</v>
      </c>
      <c r="D34" s="12" t="s">
        <v>92</v>
      </c>
      <c r="E34" s="12" t="s">
        <v>93</v>
      </c>
      <c r="F34" s="12" t="s">
        <v>94</v>
      </c>
      <c r="G34" s="12" t="s">
        <v>95</v>
      </c>
      <c r="H34" s="12" t="s">
        <v>96</v>
      </c>
      <c r="I34" s="12" t="s">
        <v>97</v>
      </c>
      <c r="J34" s="12" t="s">
        <v>98</v>
      </c>
      <c r="K34" s="12" t="s">
        <v>99</v>
      </c>
      <c r="L34" s="12" t="s">
        <v>100</v>
      </c>
      <c r="M34" s="12" t="s">
        <v>101</v>
      </c>
      <c r="N34" s="12" t="s">
        <v>102</v>
      </c>
      <c r="O34" s="12" t="s">
        <v>103</v>
      </c>
      <c r="P34" s="10" t="s">
        <v>104</v>
      </c>
      <c r="Q34" s="10" t="s">
        <v>105</v>
      </c>
      <c r="R34" s="10" t="s">
        <v>106</v>
      </c>
      <c r="S34" s="10" t="s">
        <v>107</v>
      </c>
      <c r="T34" s="10" t="s">
        <v>108</v>
      </c>
      <c r="U34" s="10" t="s">
        <v>109</v>
      </c>
      <c r="V34" s="10" t="s">
        <v>110</v>
      </c>
    </row>
    <row r="35" spans="1:22" s="11" customFormat="1" ht="12">
      <c r="A35" s="63"/>
      <c r="B35" s="14" t="s">
        <v>45</v>
      </c>
      <c r="C35" s="14" t="s">
        <v>46</v>
      </c>
      <c r="D35" s="14" t="s">
        <v>47</v>
      </c>
      <c r="E35" s="14" t="s">
        <v>48</v>
      </c>
      <c r="F35" s="14" t="s">
        <v>49</v>
      </c>
      <c r="G35" s="14" t="s">
        <v>50</v>
      </c>
      <c r="H35" s="15" t="s">
        <v>111</v>
      </c>
      <c r="I35" s="14" t="s">
        <v>52</v>
      </c>
      <c r="J35" s="14" t="s">
        <v>112</v>
      </c>
      <c r="K35" s="14" t="s">
        <v>113</v>
      </c>
      <c r="L35" s="14" t="s">
        <v>114</v>
      </c>
      <c r="M35" s="14" t="s">
        <v>115</v>
      </c>
      <c r="N35" s="14" t="s">
        <v>57</v>
      </c>
      <c r="O35" s="14" t="s">
        <v>116</v>
      </c>
      <c r="P35" s="15" t="s">
        <v>117</v>
      </c>
      <c r="Q35" s="15" t="s">
        <v>118</v>
      </c>
      <c r="R35" s="15" t="s">
        <v>119</v>
      </c>
      <c r="S35" s="15" t="s">
        <v>120</v>
      </c>
      <c r="T35" s="15" t="s">
        <v>121</v>
      </c>
      <c r="U35" s="15" t="s">
        <v>122</v>
      </c>
      <c r="V35" s="15" t="s">
        <v>123</v>
      </c>
    </row>
    <row r="36" spans="1:22">
      <c r="A36" s="16" t="s">
        <v>74</v>
      </c>
      <c r="B36" s="17"/>
      <c r="C36" s="17"/>
      <c r="D36" s="17"/>
      <c r="E36" s="17"/>
      <c r="F36" s="17"/>
      <c r="G36" s="17"/>
      <c r="H36" s="19">
        <f>B36+C36+D36+E36+F36+G36</f>
        <v>0</v>
      </c>
      <c r="I36" s="17"/>
      <c r="J36" s="17"/>
      <c r="K36" s="17"/>
      <c r="L36" s="17"/>
      <c r="M36" s="17"/>
      <c r="N36" s="17"/>
      <c r="O36" s="17"/>
      <c r="P36" s="23">
        <f t="shared" ref="P36:V47" si="19">+I36-B36</f>
        <v>0</v>
      </c>
      <c r="Q36" s="23">
        <f t="shared" si="19"/>
        <v>0</v>
      </c>
      <c r="R36" s="23">
        <f t="shared" si="19"/>
        <v>0</v>
      </c>
      <c r="S36" s="23">
        <f t="shared" si="19"/>
        <v>0</v>
      </c>
      <c r="T36" s="23">
        <f t="shared" si="19"/>
        <v>0</v>
      </c>
      <c r="U36" s="23">
        <f t="shared" si="19"/>
        <v>0</v>
      </c>
      <c r="V36" s="23">
        <f t="shared" si="19"/>
        <v>0</v>
      </c>
    </row>
    <row r="37" spans="1:22">
      <c r="A37" s="16" t="s">
        <v>75</v>
      </c>
      <c r="B37" s="17"/>
      <c r="C37" s="17"/>
      <c r="D37" s="17"/>
      <c r="E37" s="17"/>
      <c r="F37" s="17"/>
      <c r="G37" s="17"/>
      <c r="H37" s="19">
        <f t="shared" ref="H37:H47" si="20">B37+C37+D37+E37+F37+G37</f>
        <v>0</v>
      </c>
      <c r="I37" s="17"/>
      <c r="J37" s="17"/>
      <c r="K37" s="17"/>
      <c r="L37" s="17"/>
      <c r="M37" s="17"/>
      <c r="N37" s="17"/>
      <c r="O37" s="17"/>
      <c r="P37" s="23">
        <f t="shared" si="19"/>
        <v>0</v>
      </c>
      <c r="Q37" s="23">
        <f t="shared" si="19"/>
        <v>0</v>
      </c>
      <c r="R37" s="23">
        <f t="shared" si="19"/>
        <v>0</v>
      </c>
      <c r="S37" s="23">
        <f t="shared" si="19"/>
        <v>0</v>
      </c>
      <c r="T37" s="23">
        <f t="shared" si="19"/>
        <v>0</v>
      </c>
      <c r="U37" s="23">
        <f t="shared" si="19"/>
        <v>0</v>
      </c>
      <c r="V37" s="23">
        <f t="shared" si="19"/>
        <v>0</v>
      </c>
    </row>
    <row r="38" spans="1:22">
      <c r="A38" s="16" t="s">
        <v>76</v>
      </c>
      <c r="B38" s="17"/>
      <c r="C38" s="17"/>
      <c r="D38" s="17"/>
      <c r="E38" s="17"/>
      <c r="F38" s="17"/>
      <c r="G38" s="17"/>
      <c r="H38" s="19">
        <f t="shared" si="20"/>
        <v>0</v>
      </c>
      <c r="I38" s="17"/>
      <c r="J38" s="17"/>
      <c r="K38" s="17"/>
      <c r="L38" s="17"/>
      <c r="M38" s="17"/>
      <c r="N38" s="17"/>
      <c r="O38" s="17"/>
      <c r="P38" s="23">
        <f t="shared" si="19"/>
        <v>0</v>
      </c>
      <c r="Q38" s="23">
        <f t="shared" si="19"/>
        <v>0</v>
      </c>
      <c r="R38" s="23">
        <f t="shared" si="19"/>
        <v>0</v>
      </c>
      <c r="S38" s="23">
        <f t="shared" si="19"/>
        <v>0</v>
      </c>
      <c r="T38" s="23">
        <f t="shared" si="19"/>
        <v>0</v>
      </c>
      <c r="U38" s="23">
        <f t="shared" si="19"/>
        <v>0</v>
      </c>
      <c r="V38" s="23">
        <f t="shared" si="19"/>
        <v>0</v>
      </c>
    </row>
    <row r="39" spans="1:22">
      <c r="A39" s="16" t="s">
        <v>77</v>
      </c>
      <c r="B39" s="17"/>
      <c r="C39" s="17"/>
      <c r="D39" s="17"/>
      <c r="E39" s="17"/>
      <c r="F39" s="17"/>
      <c r="G39" s="17"/>
      <c r="H39" s="19">
        <f t="shared" si="20"/>
        <v>0</v>
      </c>
      <c r="I39" s="17"/>
      <c r="J39" s="17"/>
      <c r="K39" s="17"/>
      <c r="L39" s="17"/>
      <c r="M39" s="17"/>
      <c r="N39" s="17"/>
      <c r="O39" s="17"/>
      <c r="P39" s="23">
        <f t="shared" si="19"/>
        <v>0</v>
      </c>
      <c r="Q39" s="23">
        <f t="shared" si="19"/>
        <v>0</v>
      </c>
      <c r="R39" s="23">
        <f t="shared" si="19"/>
        <v>0</v>
      </c>
      <c r="S39" s="23">
        <f t="shared" si="19"/>
        <v>0</v>
      </c>
      <c r="T39" s="23">
        <f t="shared" si="19"/>
        <v>0</v>
      </c>
      <c r="U39" s="23">
        <f t="shared" si="19"/>
        <v>0</v>
      </c>
      <c r="V39" s="23">
        <f t="shared" si="19"/>
        <v>0</v>
      </c>
    </row>
    <row r="40" spans="1:22">
      <c r="A40" s="16" t="s">
        <v>78</v>
      </c>
      <c r="B40" s="17"/>
      <c r="C40" s="17"/>
      <c r="D40" s="17"/>
      <c r="E40" s="17"/>
      <c r="F40" s="17"/>
      <c r="G40" s="17"/>
      <c r="H40" s="19">
        <f t="shared" si="20"/>
        <v>0</v>
      </c>
      <c r="I40" s="17"/>
      <c r="J40" s="17"/>
      <c r="K40" s="17"/>
      <c r="L40" s="17"/>
      <c r="M40" s="17"/>
      <c r="N40" s="17"/>
      <c r="O40" s="17"/>
      <c r="P40" s="23">
        <f t="shared" si="19"/>
        <v>0</v>
      </c>
      <c r="Q40" s="23">
        <f t="shared" si="19"/>
        <v>0</v>
      </c>
      <c r="R40" s="23">
        <f t="shared" si="19"/>
        <v>0</v>
      </c>
      <c r="S40" s="23">
        <f t="shared" si="19"/>
        <v>0</v>
      </c>
      <c r="T40" s="23">
        <f t="shared" si="19"/>
        <v>0</v>
      </c>
      <c r="U40" s="23">
        <f t="shared" si="19"/>
        <v>0</v>
      </c>
      <c r="V40" s="23">
        <f t="shared" si="19"/>
        <v>0</v>
      </c>
    </row>
    <row r="41" spans="1:22">
      <c r="A41" s="16" t="s">
        <v>79</v>
      </c>
      <c r="B41" s="17"/>
      <c r="C41" s="17"/>
      <c r="D41" s="17"/>
      <c r="E41" s="17"/>
      <c r="F41" s="17"/>
      <c r="G41" s="17"/>
      <c r="H41" s="19">
        <f t="shared" si="20"/>
        <v>0</v>
      </c>
      <c r="I41" s="17"/>
      <c r="J41" s="17"/>
      <c r="K41" s="17"/>
      <c r="L41" s="17"/>
      <c r="M41" s="17"/>
      <c r="N41" s="17"/>
      <c r="O41" s="17"/>
      <c r="P41" s="23">
        <f t="shared" si="19"/>
        <v>0</v>
      </c>
      <c r="Q41" s="23">
        <f t="shared" si="19"/>
        <v>0</v>
      </c>
      <c r="R41" s="23">
        <f t="shared" si="19"/>
        <v>0</v>
      </c>
      <c r="S41" s="23">
        <f t="shared" si="19"/>
        <v>0</v>
      </c>
      <c r="T41" s="23">
        <f t="shared" si="19"/>
        <v>0</v>
      </c>
      <c r="U41" s="23">
        <f t="shared" si="19"/>
        <v>0</v>
      </c>
      <c r="V41" s="23">
        <f t="shared" si="19"/>
        <v>0</v>
      </c>
    </row>
    <row r="42" spans="1:22">
      <c r="A42" s="16" t="s">
        <v>80</v>
      </c>
      <c r="B42" s="17"/>
      <c r="C42" s="17"/>
      <c r="D42" s="17"/>
      <c r="E42" s="17"/>
      <c r="F42" s="17"/>
      <c r="G42" s="17"/>
      <c r="H42" s="19">
        <f t="shared" si="20"/>
        <v>0</v>
      </c>
      <c r="I42" s="17"/>
      <c r="J42" s="17"/>
      <c r="K42" s="17"/>
      <c r="L42" s="17"/>
      <c r="M42" s="17"/>
      <c r="N42" s="17"/>
      <c r="O42" s="17"/>
      <c r="P42" s="23">
        <f t="shared" si="19"/>
        <v>0</v>
      </c>
      <c r="Q42" s="23">
        <f t="shared" si="19"/>
        <v>0</v>
      </c>
      <c r="R42" s="23">
        <f t="shared" si="19"/>
        <v>0</v>
      </c>
      <c r="S42" s="23">
        <f t="shared" si="19"/>
        <v>0</v>
      </c>
      <c r="T42" s="23">
        <f t="shared" si="19"/>
        <v>0</v>
      </c>
      <c r="U42" s="23">
        <f t="shared" si="19"/>
        <v>0</v>
      </c>
      <c r="V42" s="23">
        <f t="shared" si="19"/>
        <v>0</v>
      </c>
    </row>
    <row r="43" spans="1:22">
      <c r="A43" s="16" t="s">
        <v>81</v>
      </c>
      <c r="B43" s="17"/>
      <c r="C43" s="17"/>
      <c r="D43" s="17"/>
      <c r="E43" s="17"/>
      <c r="F43" s="17"/>
      <c r="G43" s="17"/>
      <c r="H43" s="19">
        <f t="shared" si="20"/>
        <v>0</v>
      </c>
      <c r="I43" s="17"/>
      <c r="J43" s="17"/>
      <c r="K43" s="17"/>
      <c r="L43" s="17"/>
      <c r="M43" s="17"/>
      <c r="N43" s="17"/>
      <c r="O43" s="17"/>
      <c r="P43" s="23">
        <f t="shared" si="19"/>
        <v>0</v>
      </c>
      <c r="Q43" s="23">
        <f t="shared" si="19"/>
        <v>0</v>
      </c>
      <c r="R43" s="23">
        <f t="shared" si="19"/>
        <v>0</v>
      </c>
      <c r="S43" s="23">
        <f t="shared" si="19"/>
        <v>0</v>
      </c>
      <c r="T43" s="23">
        <f t="shared" si="19"/>
        <v>0</v>
      </c>
      <c r="U43" s="23">
        <f t="shared" si="19"/>
        <v>0</v>
      </c>
      <c r="V43" s="23">
        <f t="shared" si="19"/>
        <v>0</v>
      </c>
    </row>
    <row r="44" spans="1:22">
      <c r="A44" s="16" t="s">
        <v>82</v>
      </c>
      <c r="B44" s="17"/>
      <c r="C44" s="17"/>
      <c r="D44" s="17"/>
      <c r="E44" s="17"/>
      <c r="F44" s="17"/>
      <c r="G44" s="17"/>
      <c r="H44" s="19">
        <f t="shared" si="20"/>
        <v>0</v>
      </c>
      <c r="I44" s="17"/>
      <c r="J44" s="17"/>
      <c r="K44" s="17"/>
      <c r="L44" s="17"/>
      <c r="M44" s="17"/>
      <c r="N44" s="17"/>
      <c r="O44" s="17"/>
      <c r="P44" s="23">
        <f t="shared" si="19"/>
        <v>0</v>
      </c>
      <c r="Q44" s="23">
        <f t="shared" si="19"/>
        <v>0</v>
      </c>
      <c r="R44" s="23">
        <f t="shared" si="19"/>
        <v>0</v>
      </c>
      <c r="S44" s="23">
        <f t="shared" si="19"/>
        <v>0</v>
      </c>
      <c r="T44" s="23">
        <f t="shared" si="19"/>
        <v>0</v>
      </c>
      <c r="U44" s="23">
        <f t="shared" si="19"/>
        <v>0</v>
      </c>
      <c r="V44" s="23">
        <f t="shared" si="19"/>
        <v>0</v>
      </c>
    </row>
    <row r="45" spans="1:22">
      <c r="A45" s="16" t="s">
        <v>83</v>
      </c>
      <c r="B45" s="17"/>
      <c r="C45" s="17"/>
      <c r="D45" s="17"/>
      <c r="E45" s="17"/>
      <c r="F45" s="17"/>
      <c r="G45" s="17"/>
      <c r="H45" s="19">
        <f t="shared" si="20"/>
        <v>0</v>
      </c>
      <c r="I45" s="17"/>
      <c r="J45" s="17"/>
      <c r="K45" s="17"/>
      <c r="L45" s="17"/>
      <c r="M45" s="17"/>
      <c r="N45" s="17"/>
      <c r="O45" s="17"/>
      <c r="P45" s="23">
        <f t="shared" si="19"/>
        <v>0</v>
      </c>
      <c r="Q45" s="23">
        <f t="shared" si="19"/>
        <v>0</v>
      </c>
      <c r="R45" s="23">
        <f t="shared" si="19"/>
        <v>0</v>
      </c>
      <c r="S45" s="23">
        <f t="shared" si="19"/>
        <v>0</v>
      </c>
      <c r="T45" s="23">
        <f t="shared" si="19"/>
        <v>0</v>
      </c>
      <c r="U45" s="23">
        <f t="shared" si="19"/>
        <v>0</v>
      </c>
      <c r="V45" s="23">
        <f t="shared" si="19"/>
        <v>0</v>
      </c>
    </row>
    <row r="46" spans="1:22">
      <c r="A46" s="16" t="s">
        <v>84</v>
      </c>
      <c r="B46" s="17"/>
      <c r="C46" s="17"/>
      <c r="D46" s="17"/>
      <c r="E46" s="17"/>
      <c r="F46" s="17"/>
      <c r="G46" s="17"/>
      <c r="H46" s="19">
        <f t="shared" si="20"/>
        <v>0</v>
      </c>
      <c r="I46" s="17"/>
      <c r="J46" s="17"/>
      <c r="K46" s="17"/>
      <c r="L46" s="17"/>
      <c r="M46" s="17"/>
      <c r="N46" s="17"/>
      <c r="O46" s="17"/>
      <c r="P46" s="23">
        <f t="shared" si="19"/>
        <v>0</v>
      </c>
      <c r="Q46" s="23">
        <f t="shared" si="19"/>
        <v>0</v>
      </c>
      <c r="R46" s="23">
        <f t="shared" si="19"/>
        <v>0</v>
      </c>
      <c r="S46" s="23">
        <f t="shared" si="19"/>
        <v>0</v>
      </c>
      <c r="T46" s="23">
        <f t="shared" si="19"/>
        <v>0</v>
      </c>
      <c r="U46" s="23">
        <f t="shared" si="19"/>
        <v>0</v>
      </c>
      <c r="V46" s="23">
        <f t="shared" si="19"/>
        <v>0</v>
      </c>
    </row>
    <row r="47" spans="1:22">
      <c r="A47" s="16" t="s">
        <v>85</v>
      </c>
      <c r="B47" s="17"/>
      <c r="C47" s="17"/>
      <c r="D47" s="17"/>
      <c r="E47" s="17"/>
      <c r="F47" s="17"/>
      <c r="G47" s="17"/>
      <c r="H47" s="19">
        <f t="shared" si="20"/>
        <v>0</v>
      </c>
      <c r="I47" s="17"/>
      <c r="J47" s="17"/>
      <c r="K47" s="17"/>
      <c r="L47" s="17"/>
      <c r="M47" s="17"/>
      <c r="N47" s="17"/>
      <c r="O47" s="17"/>
      <c r="P47" s="23">
        <f t="shared" si="19"/>
        <v>0</v>
      </c>
      <c r="Q47" s="23">
        <f t="shared" si="19"/>
        <v>0</v>
      </c>
      <c r="R47" s="23">
        <f t="shared" si="19"/>
        <v>0</v>
      </c>
      <c r="S47" s="23">
        <f t="shared" si="19"/>
        <v>0</v>
      </c>
      <c r="T47" s="23">
        <f t="shared" si="19"/>
        <v>0</v>
      </c>
      <c r="U47" s="23">
        <f t="shared" si="19"/>
        <v>0</v>
      </c>
      <c r="V47" s="23">
        <f t="shared" si="19"/>
        <v>0</v>
      </c>
    </row>
    <row r="48" spans="1:22">
      <c r="A48" s="24" t="s">
        <v>86</v>
      </c>
      <c r="B48" s="25">
        <f t="shared" ref="B48:G48" si="21">+SUM(B36:B47)</f>
        <v>0</v>
      </c>
      <c r="C48" s="25">
        <f t="shared" si="21"/>
        <v>0</v>
      </c>
      <c r="D48" s="25">
        <f t="shared" si="21"/>
        <v>0</v>
      </c>
      <c r="E48" s="25">
        <f t="shared" si="21"/>
        <v>0</v>
      </c>
      <c r="F48" s="25">
        <f t="shared" si="21"/>
        <v>0</v>
      </c>
      <c r="G48" s="25">
        <f t="shared" si="21"/>
        <v>0</v>
      </c>
      <c r="H48" s="25">
        <f t="shared" ref="H48:V48" si="22">+SUM(H36:H47)</f>
        <v>0</v>
      </c>
      <c r="I48" s="25">
        <f t="shared" si="22"/>
        <v>0</v>
      </c>
      <c r="J48" s="25">
        <f t="shared" si="22"/>
        <v>0</v>
      </c>
      <c r="K48" s="25">
        <f t="shared" si="22"/>
        <v>0</v>
      </c>
      <c r="L48" s="25">
        <f t="shared" si="22"/>
        <v>0</v>
      </c>
      <c r="M48" s="25">
        <f t="shared" si="22"/>
        <v>0</v>
      </c>
      <c r="N48" s="25">
        <f t="shared" si="22"/>
        <v>0</v>
      </c>
      <c r="O48" s="25">
        <f t="shared" si="22"/>
        <v>0</v>
      </c>
      <c r="P48" s="25">
        <f t="shared" si="22"/>
        <v>0</v>
      </c>
      <c r="Q48" s="25">
        <f t="shared" si="22"/>
        <v>0</v>
      </c>
      <c r="R48" s="25">
        <f t="shared" si="22"/>
        <v>0</v>
      </c>
      <c r="S48" s="25">
        <f t="shared" si="22"/>
        <v>0</v>
      </c>
      <c r="T48" s="25">
        <f t="shared" si="22"/>
        <v>0</v>
      </c>
      <c r="U48" s="25">
        <f t="shared" si="22"/>
        <v>0</v>
      </c>
      <c r="V48" s="25">
        <f t="shared" si="22"/>
        <v>0</v>
      </c>
    </row>
    <row r="49" spans="1:18">
      <c r="H49" s="29"/>
      <c r="I49" s="29"/>
      <c r="J49" s="29"/>
      <c r="K49" s="29"/>
      <c r="L49" s="29"/>
      <c r="M49" s="29"/>
    </row>
    <row r="50" spans="1:18">
      <c r="H50" s="29"/>
      <c r="I50" s="29"/>
      <c r="J50" s="29"/>
      <c r="K50" s="29"/>
      <c r="L50" s="29"/>
      <c r="M50" s="29"/>
    </row>
    <row r="51" spans="1:18">
      <c r="A51" s="71" t="s">
        <v>124</v>
      </c>
      <c r="B51" s="71"/>
      <c r="C51" s="71"/>
      <c r="D51" s="71"/>
      <c r="E51" s="71"/>
      <c r="F51" s="71"/>
      <c r="G51" s="71"/>
      <c r="H51" s="71"/>
      <c r="I51" s="71"/>
      <c r="J51" s="71"/>
      <c r="K51" s="71"/>
      <c r="L51" s="71"/>
      <c r="M51" s="71"/>
      <c r="N51" s="71"/>
      <c r="O51" s="71"/>
      <c r="P51" s="71"/>
      <c r="Q51" s="71"/>
      <c r="R51" s="71"/>
    </row>
    <row r="52" spans="1:18" s="30" customFormat="1">
      <c r="A52" s="72" t="s">
        <v>125</v>
      </c>
      <c r="B52" s="72"/>
      <c r="C52" s="72"/>
      <c r="D52" s="72"/>
      <c r="E52" s="72"/>
      <c r="F52" s="72"/>
      <c r="G52" s="72"/>
      <c r="H52" s="72"/>
      <c r="I52" s="72"/>
      <c r="J52" s="72"/>
      <c r="K52" s="72"/>
      <c r="L52" s="72"/>
      <c r="M52" s="72"/>
      <c r="N52" s="72"/>
      <c r="O52" s="72"/>
      <c r="P52" s="72"/>
      <c r="Q52" s="72"/>
      <c r="R52" s="72"/>
    </row>
    <row r="53" spans="1:18" s="30" customFormat="1" ht="11.25" customHeight="1">
      <c r="A53" s="59" t="s">
        <v>126</v>
      </c>
      <c r="B53" s="59"/>
      <c r="C53" s="59"/>
      <c r="D53" s="59"/>
      <c r="E53" s="59"/>
      <c r="F53" s="59"/>
      <c r="G53" s="59"/>
      <c r="H53" s="59"/>
      <c r="I53" s="59"/>
      <c r="J53" s="59"/>
      <c r="K53" s="59"/>
      <c r="L53" s="59"/>
      <c r="M53" s="59"/>
      <c r="N53" s="59"/>
      <c r="O53" s="59"/>
      <c r="P53" s="59"/>
      <c r="Q53" s="59"/>
      <c r="R53" s="59"/>
    </row>
    <row r="54" spans="1:18" s="30" customFormat="1" ht="11.25" customHeight="1">
      <c r="A54" s="59" t="s">
        <v>127</v>
      </c>
      <c r="B54" s="59"/>
      <c r="C54" s="59"/>
      <c r="D54" s="59"/>
      <c r="E54" s="59"/>
      <c r="F54" s="59"/>
      <c r="G54" s="59"/>
      <c r="H54" s="59"/>
      <c r="I54" s="59"/>
      <c r="J54" s="59"/>
      <c r="K54" s="59"/>
      <c r="L54" s="59"/>
      <c r="M54" s="59"/>
      <c r="N54" s="59"/>
      <c r="O54" s="59"/>
      <c r="P54" s="59"/>
      <c r="Q54" s="59"/>
      <c r="R54" s="59"/>
    </row>
    <row r="55" spans="1:18" s="30" customFormat="1" ht="11.25" customHeight="1">
      <c r="A55" s="59" t="s">
        <v>128</v>
      </c>
      <c r="B55" s="59"/>
      <c r="C55" s="59"/>
      <c r="D55" s="59"/>
      <c r="E55" s="59"/>
      <c r="F55" s="59"/>
      <c r="G55" s="59"/>
      <c r="H55" s="59"/>
      <c r="I55" s="59"/>
      <c r="J55" s="59"/>
      <c r="K55" s="59"/>
      <c r="L55" s="59"/>
      <c r="M55" s="59"/>
      <c r="N55" s="59"/>
      <c r="O55" s="59"/>
      <c r="P55" s="59"/>
      <c r="Q55" s="59"/>
      <c r="R55" s="59"/>
    </row>
    <row r="56" spans="1:18" s="30" customFormat="1" ht="21.75" customHeight="1">
      <c r="A56" s="59" t="s">
        <v>129</v>
      </c>
      <c r="B56" s="59"/>
      <c r="C56" s="59"/>
      <c r="D56" s="59"/>
      <c r="E56" s="59"/>
      <c r="F56" s="59"/>
      <c r="G56" s="59"/>
      <c r="H56" s="59"/>
      <c r="I56" s="59"/>
      <c r="J56" s="59"/>
      <c r="K56" s="59"/>
      <c r="L56" s="59"/>
      <c r="M56" s="59"/>
      <c r="N56" s="59"/>
      <c r="O56" s="59"/>
      <c r="P56" s="59"/>
      <c r="Q56" s="59"/>
      <c r="R56" s="59"/>
    </row>
    <row r="57" spans="1:18" s="30" customFormat="1" ht="21.75" customHeight="1">
      <c r="A57" s="59" t="s">
        <v>130</v>
      </c>
      <c r="B57" s="59"/>
      <c r="C57" s="59"/>
      <c r="D57" s="59"/>
      <c r="E57" s="59"/>
      <c r="F57" s="59"/>
      <c r="G57" s="59"/>
      <c r="H57" s="59"/>
      <c r="I57" s="59"/>
      <c r="J57" s="59"/>
      <c r="K57" s="59"/>
      <c r="L57" s="59"/>
      <c r="M57" s="59"/>
      <c r="N57" s="59"/>
      <c r="O57" s="59"/>
      <c r="P57" s="59"/>
      <c r="Q57" s="59"/>
      <c r="R57" s="59"/>
    </row>
    <row r="58" spans="1:18" s="30" customFormat="1" ht="11.25" customHeight="1">
      <c r="A58" s="59" t="s">
        <v>131</v>
      </c>
      <c r="B58" s="59"/>
      <c r="C58" s="59"/>
      <c r="D58" s="59"/>
      <c r="E58" s="59"/>
      <c r="F58" s="59"/>
      <c r="G58" s="59"/>
      <c r="H58" s="59"/>
      <c r="I58" s="59"/>
      <c r="J58" s="59"/>
      <c r="K58" s="59"/>
      <c r="L58" s="59"/>
      <c r="M58" s="59"/>
      <c r="N58" s="59"/>
      <c r="O58" s="59"/>
      <c r="P58" s="59"/>
      <c r="Q58" s="59"/>
      <c r="R58" s="59"/>
    </row>
    <row r="59" spans="1:18" s="30" customFormat="1" ht="21.75" customHeight="1">
      <c r="A59" s="59" t="s">
        <v>132</v>
      </c>
      <c r="B59" s="59"/>
      <c r="C59" s="59"/>
      <c r="D59" s="59"/>
      <c r="E59" s="59"/>
      <c r="F59" s="59"/>
      <c r="G59" s="59"/>
      <c r="H59" s="59"/>
      <c r="I59" s="59"/>
      <c r="J59" s="59"/>
      <c r="K59" s="59"/>
      <c r="L59" s="59"/>
      <c r="M59" s="59"/>
      <c r="N59" s="59"/>
      <c r="O59" s="59"/>
      <c r="P59" s="59"/>
      <c r="Q59" s="59"/>
      <c r="R59" s="59"/>
    </row>
    <row r="60" spans="1:18" s="30" customFormat="1" ht="21.75" customHeight="1">
      <c r="A60" s="59" t="s">
        <v>133</v>
      </c>
      <c r="B60" s="59"/>
      <c r="C60" s="59"/>
      <c r="D60" s="59"/>
      <c r="E60" s="59"/>
      <c r="F60" s="59"/>
      <c r="G60" s="59"/>
      <c r="H60" s="59"/>
      <c r="I60" s="59"/>
      <c r="J60" s="59"/>
      <c r="K60" s="59"/>
      <c r="L60" s="59"/>
      <c r="M60" s="59"/>
      <c r="N60" s="59"/>
      <c r="O60" s="59"/>
      <c r="P60" s="59"/>
      <c r="Q60" s="59"/>
      <c r="R60" s="59"/>
    </row>
    <row r="61" spans="1:18" s="30" customFormat="1" ht="11.25" customHeight="1">
      <c r="A61" s="59" t="s">
        <v>134</v>
      </c>
      <c r="B61" s="59"/>
      <c r="C61" s="59"/>
      <c r="D61" s="59"/>
      <c r="E61" s="59"/>
      <c r="F61" s="59"/>
      <c r="G61" s="59"/>
      <c r="H61" s="59"/>
      <c r="I61" s="59"/>
      <c r="J61" s="59"/>
      <c r="K61" s="59"/>
      <c r="L61" s="59"/>
      <c r="M61" s="59"/>
      <c r="N61" s="59"/>
      <c r="O61" s="59"/>
      <c r="P61" s="59"/>
      <c r="Q61" s="59"/>
      <c r="R61" s="59"/>
    </row>
    <row r="62" spans="1:18" s="30" customFormat="1" ht="11.25" customHeight="1">
      <c r="A62" s="59" t="s">
        <v>135</v>
      </c>
      <c r="B62" s="59"/>
      <c r="C62" s="59"/>
      <c r="D62" s="59"/>
      <c r="E62" s="59"/>
      <c r="F62" s="59"/>
      <c r="G62" s="59"/>
      <c r="H62" s="59"/>
      <c r="I62" s="59"/>
      <c r="J62" s="59"/>
      <c r="K62" s="59"/>
      <c r="L62" s="59"/>
      <c r="M62" s="59"/>
      <c r="N62" s="59"/>
      <c r="O62" s="59"/>
      <c r="P62" s="59"/>
      <c r="Q62" s="59"/>
      <c r="R62" s="59"/>
    </row>
    <row r="63" spans="1:18" ht="33" customHeight="1">
      <c r="A63" s="60"/>
      <c r="B63" s="60"/>
      <c r="C63" s="60"/>
      <c r="D63" s="60"/>
      <c r="E63" s="60"/>
      <c r="F63" s="60"/>
      <c r="G63" s="60"/>
      <c r="H63" s="60"/>
      <c r="I63" s="60"/>
      <c r="J63" s="60"/>
      <c r="K63" s="60"/>
      <c r="L63" s="60"/>
      <c r="M63" s="60"/>
      <c r="N63" s="60"/>
      <c r="O63" s="60"/>
      <c r="P63" s="60"/>
      <c r="Q63" s="60"/>
      <c r="R63" s="60"/>
    </row>
  </sheetData>
  <mergeCells count="26">
    <mergeCell ref="A12:A15"/>
    <mergeCell ref="B12:X12"/>
    <mergeCell ref="Y12:AA12"/>
    <mergeCell ref="AB12:AD13"/>
    <mergeCell ref="B13:F13"/>
    <mergeCell ref="G13:M13"/>
    <mergeCell ref="N13:R13"/>
    <mergeCell ref="S13:X13"/>
    <mergeCell ref="Z13:AA13"/>
    <mergeCell ref="A58:R58"/>
    <mergeCell ref="A33:A35"/>
    <mergeCell ref="B33:H33"/>
    <mergeCell ref="I33:O33"/>
    <mergeCell ref="P33:V33"/>
    <mergeCell ref="A51:R51"/>
    <mergeCell ref="A52:R52"/>
    <mergeCell ref="A53:R53"/>
    <mergeCell ref="A54:R54"/>
    <mergeCell ref="A55:R55"/>
    <mergeCell ref="A56:R56"/>
    <mergeCell ref="A57:R57"/>
    <mergeCell ref="A59:R59"/>
    <mergeCell ref="A60:R60"/>
    <mergeCell ref="A61:R61"/>
    <mergeCell ref="A62:R62"/>
    <mergeCell ref="A63:R63"/>
  </mergeCells>
  <hyperlinks>
    <hyperlink ref="O1" location="Índice_Anexos_ICT!A1" display="Índice" xr:uid="{47DDEDE5-1751-E343-BF69-39216C044ED7}"/>
  </hyperlinks>
  <pageMargins left="0.19685039370078741" right="0.19685039370078741" top="0.39370078740157483" bottom="0.39370078740157483" header="0.31496062992125984" footer="0.31496062992125984"/>
  <pageSetup paperSize="9" scale="41" orientation="landscape"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5197B-5803-2040-B883-A281D8D10316}">
  <dimension ref="A1:R55"/>
  <sheetViews>
    <sheetView topLeftCell="A6" workbookViewId="0">
      <selection activeCell="A32" sqref="A32:C32"/>
    </sheetView>
  </sheetViews>
  <sheetFormatPr baseColWidth="10" defaultColWidth="7.5" defaultRowHeight="16"/>
  <cols>
    <col min="1" max="1" width="21.83203125" style="31" customWidth="1"/>
    <col min="2" max="2" width="33" style="31" customWidth="1"/>
    <col min="3" max="3" width="65" style="31" customWidth="1"/>
    <col min="4" max="4" width="8.1640625" style="31" customWidth="1"/>
    <col min="5" max="5" width="12" style="31" customWidth="1"/>
    <col min="6" max="6" width="8.1640625" style="31" customWidth="1"/>
    <col min="7" max="7" width="14.1640625" style="31" customWidth="1"/>
    <col min="8" max="8" width="12.6640625" style="31" customWidth="1"/>
    <col min="9" max="10" width="7.5" style="31"/>
    <col min="11" max="11" width="13.33203125" style="31" customWidth="1"/>
    <col min="12" max="14" width="7.5" style="31"/>
    <col min="15" max="15" width="13.33203125" style="31" customWidth="1"/>
    <col min="16" max="18" width="16.33203125" style="32" customWidth="1"/>
    <col min="19" max="16384" width="7.5" style="31"/>
  </cols>
  <sheetData>
    <row r="1" spans="1:18" s="50" customFormat="1">
      <c r="A1" s="48" t="s">
        <v>0</v>
      </c>
      <c r="B1" s="48"/>
      <c r="C1" s="49"/>
      <c r="D1" s="49"/>
      <c r="P1" s="51"/>
      <c r="Q1" s="51"/>
      <c r="R1" s="51"/>
    </row>
    <row r="2" spans="1:18" s="50" customFormat="1">
      <c r="A2" s="49"/>
      <c r="B2" s="49"/>
      <c r="C2" s="49"/>
      <c r="D2" s="49"/>
      <c r="P2" s="51"/>
      <c r="Q2" s="51"/>
      <c r="R2" s="51"/>
    </row>
    <row r="3" spans="1:18" s="50" customFormat="1">
      <c r="A3" s="48" t="s">
        <v>2</v>
      </c>
      <c r="B3" s="52"/>
      <c r="C3" s="49"/>
      <c r="P3" s="51"/>
      <c r="Q3" s="51"/>
      <c r="R3" s="51"/>
    </row>
    <row r="4" spans="1:18" s="50" customFormat="1">
      <c r="A4" s="48" t="s">
        <v>3</v>
      </c>
      <c r="B4" s="53"/>
      <c r="C4" s="49"/>
      <c r="P4" s="51"/>
      <c r="Q4" s="51"/>
      <c r="R4" s="51"/>
    </row>
    <row r="5" spans="1:18" s="50" customFormat="1">
      <c r="A5" s="48" t="s">
        <v>4</v>
      </c>
      <c r="B5" s="54"/>
      <c r="C5" s="49"/>
      <c r="D5" s="52"/>
      <c r="P5" s="51"/>
      <c r="Q5" s="51"/>
      <c r="R5" s="51"/>
    </row>
    <row r="6" spans="1:18" s="50" customFormat="1">
      <c r="A6" s="49"/>
      <c r="B6" s="49"/>
      <c r="C6" s="49"/>
      <c r="D6" s="49"/>
      <c r="P6" s="51"/>
      <c r="Q6" s="51"/>
      <c r="R6" s="51"/>
    </row>
    <row r="7" spans="1:18" s="50" customFormat="1">
      <c r="A7" s="48"/>
      <c r="B7" s="49"/>
      <c r="C7" s="49"/>
      <c r="D7" s="49"/>
      <c r="P7" s="51"/>
      <c r="Q7" s="51"/>
      <c r="R7" s="51"/>
    </row>
    <row r="8" spans="1:18" s="50" customFormat="1">
      <c r="A8" s="55" t="s">
        <v>189</v>
      </c>
      <c r="B8" s="55"/>
      <c r="C8" s="49"/>
      <c r="D8" s="49"/>
      <c r="P8" s="51"/>
      <c r="Q8" s="51"/>
      <c r="R8" s="51"/>
    </row>
    <row r="9" spans="1:18" s="50" customFormat="1">
      <c r="A9" s="49"/>
      <c r="B9" s="49"/>
      <c r="C9" s="49"/>
      <c r="D9" s="49"/>
      <c r="P9" s="51"/>
      <c r="Q9" s="51"/>
      <c r="R9" s="51"/>
    </row>
    <row r="10" spans="1:18" s="50" customFormat="1">
      <c r="A10" s="48" t="s">
        <v>190</v>
      </c>
      <c r="B10" s="49"/>
      <c r="C10" s="49"/>
      <c r="D10" s="49"/>
      <c r="P10" s="51"/>
      <c r="Q10" s="51"/>
      <c r="R10" s="51"/>
    </row>
    <row r="11" spans="1:18" ht="30" customHeight="1">
      <c r="A11" s="93"/>
      <c r="B11" s="93"/>
      <c r="C11" s="94"/>
      <c r="D11" s="95" t="s">
        <v>88</v>
      </c>
      <c r="E11" s="96"/>
      <c r="F11" s="96"/>
      <c r="G11" s="97"/>
      <c r="H11" s="95" t="s">
        <v>137</v>
      </c>
      <c r="I11" s="96"/>
      <c r="J11" s="96"/>
      <c r="K11" s="97"/>
      <c r="L11" s="95" t="s">
        <v>138</v>
      </c>
      <c r="M11" s="96"/>
      <c r="N11" s="96"/>
      <c r="O11" s="97"/>
      <c r="P11" s="98" t="s">
        <v>139</v>
      </c>
      <c r="Q11" s="98" t="s">
        <v>140</v>
      </c>
      <c r="R11" s="98" t="s">
        <v>141</v>
      </c>
    </row>
    <row r="13" spans="1:18" ht="17" customHeight="1">
      <c r="A13" s="87" t="s">
        <v>142</v>
      </c>
      <c r="B13" s="87"/>
      <c r="C13" s="87"/>
      <c r="D13" s="33">
        <v>302</v>
      </c>
      <c r="E13" s="34">
        <v>0</v>
      </c>
      <c r="F13" s="33">
        <v>352</v>
      </c>
      <c r="G13" s="34">
        <v>0</v>
      </c>
      <c r="H13" s="33">
        <v>302</v>
      </c>
      <c r="I13" s="34">
        <v>0</v>
      </c>
      <c r="J13" s="33">
        <v>352</v>
      </c>
      <c r="K13" s="34">
        <v>0</v>
      </c>
      <c r="L13" s="33">
        <v>302</v>
      </c>
      <c r="M13" s="34">
        <v>0</v>
      </c>
      <c r="N13" s="33">
        <v>352</v>
      </c>
      <c r="O13" s="34">
        <v>0</v>
      </c>
      <c r="P13" s="34">
        <f>G13-O13</f>
        <v>0</v>
      </c>
      <c r="Q13" s="34">
        <f>G13-K13</f>
        <v>0</v>
      </c>
      <c r="R13" s="34">
        <f>K13-O13</f>
        <v>0</v>
      </c>
    </row>
    <row r="14" spans="1:18" ht="17" customHeight="1">
      <c r="A14" s="87" t="s">
        <v>143</v>
      </c>
      <c r="B14" s="87"/>
      <c r="C14" s="87"/>
      <c r="D14" s="35"/>
      <c r="E14" s="35"/>
      <c r="F14" s="35"/>
      <c r="G14" s="35"/>
      <c r="H14" s="35"/>
      <c r="I14" s="35"/>
      <c r="J14" s="35"/>
      <c r="K14" s="35"/>
      <c r="L14" s="35"/>
      <c r="M14" s="35"/>
      <c r="N14" s="35"/>
      <c r="O14" s="35"/>
      <c r="P14" s="35">
        <f t="shared" ref="P14:P55" si="0">G14-O14</f>
        <v>0</v>
      </c>
      <c r="Q14" s="35">
        <f t="shared" ref="Q14:Q55" si="1">G14-K14</f>
        <v>0</v>
      </c>
      <c r="R14" s="35">
        <f t="shared" ref="R14:R55" si="2">K14-O14</f>
        <v>0</v>
      </c>
    </row>
    <row r="15" spans="1:18" ht="17" customHeight="1">
      <c r="A15" s="80" t="s">
        <v>144</v>
      </c>
      <c r="B15" s="80"/>
      <c r="C15" s="80"/>
      <c r="D15" s="33">
        <v>303</v>
      </c>
      <c r="E15" s="36">
        <v>0</v>
      </c>
      <c r="F15" s="33">
        <v>353</v>
      </c>
      <c r="G15" s="36">
        <v>0</v>
      </c>
      <c r="H15" s="33">
        <v>303</v>
      </c>
      <c r="I15" s="36">
        <v>0</v>
      </c>
      <c r="J15" s="33">
        <v>353</v>
      </c>
      <c r="K15" s="36">
        <v>0</v>
      </c>
      <c r="L15" s="33">
        <v>303</v>
      </c>
      <c r="M15" s="36">
        <v>0</v>
      </c>
      <c r="N15" s="33">
        <v>353</v>
      </c>
      <c r="O15" s="36">
        <v>0</v>
      </c>
      <c r="P15" s="36">
        <f t="shared" si="0"/>
        <v>0</v>
      </c>
      <c r="Q15" s="36">
        <f t="shared" si="1"/>
        <v>0</v>
      </c>
      <c r="R15" s="36">
        <f t="shared" si="2"/>
        <v>0</v>
      </c>
    </row>
    <row r="16" spans="1:18" ht="17" customHeight="1">
      <c r="A16" s="81" t="s">
        <v>145</v>
      </c>
      <c r="B16" s="81"/>
      <c r="C16" s="81"/>
      <c r="D16" s="33">
        <v>3030</v>
      </c>
      <c r="E16" s="34">
        <v>0</v>
      </c>
      <c r="F16" s="33">
        <v>3530</v>
      </c>
      <c r="G16" s="34">
        <v>0</v>
      </c>
      <c r="H16" s="33">
        <v>3030</v>
      </c>
      <c r="I16" s="34">
        <v>0</v>
      </c>
      <c r="J16" s="33">
        <v>3530</v>
      </c>
      <c r="K16" s="34">
        <v>0</v>
      </c>
      <c r="L16" s="33">
        <v>3030</v>
      </c>
      <c r="M16" s="34">
        <v>0</v>
      </c>
      <c r="N16" s="33">
        <v>3530</v>
      </c>
      <c r="O16" s="34">
        <v>0</v>
      </c>
      <c r="P16" s="34">
        <f t="shared" si="0"/>
        <v>0</v>
      </c>
      <c r="Q16" s="34">
        <f t="shared" si="1"/>
        <v>0</v>
      </c>
      <c r="R16" s="34">
        <f t="shared" si="2"/>
        <v>0</v>
      </c>
    </row>
    <row r="17" spans="1:18" ht="17" customHeight="1">
      <c r="A17" s="80" t="s">
        <v>146</v>
      </c>
      <c r="B17" s="80"/>
      <c r="C17" s="80"/>
      <c r="D17" s="33">
        <v>304</v>
      </c>
      <c r="E17" s="36">
        <v>0</v>
      </c>
      <c r="F17" s="33">
        <v>354</v>
      </c>
      <c r="G17" s="36">
        <v>0</v>
      </c>
      <c r="H17" s="33">
        <v>304</v>
      </c>
      <c r="I17" s="36">
        <v>0</v>
      </c>
      <c r="J17" s="33">
        <v>354</v>
      </c>
      <c r="K17" s="36">
        <v>0</v>
      </c>
      <c r="L17" s="33">
        <v>304</v>
      </c>
      <c r="M17" s="36">
        <v>0</v>
      </c>
      <c r="N17" s="33">
        <v>354</v>
      </c>
      <c r="O17" s="36">
        <v>0</v>
      </c>
      <c r="P17" s="36">
        <f t="shared" si="0"/>
        <v>0</v>
      </c>
      <c r="Q17" s="36">
        <f t="shared" si="1"/>
        <v>0</v>
      </c>
      <c r="R17" s="36">
        <f t="shared" si="2"/>
        <v>0</v>
      </c>
    </row>
    <row r="18" spans="1:18" ht="17" customHeight="1">
      <c r="A18" s="81" t="s">
        <v>147</v>
      </c>
      <c r="B18" s="81"/>
      <c r="C18" s="81"/>
      <c r="D18" s="33">
        <v>307</v>
      </c>
      <c r="E18" s="34">
        <v>0</v>
      </c>
      <c r="F18" s="33">
        <v>357</v>
      </c>
      <c r="G18" s="34">
        <v>0</v>
      </c>
      <c r="H18" s="33">
        <v>307</v>
      </c>
      <c r="I18" s="34">
        <v>0</v>
      </c>
      <c r="J18" s="33">
        <v>357</v>
      </c>
      <c r="K18" s="34">
        <v>0</v>
      </c>
      <c r="L18" s="33">
        <v>307</v>
      </c>
      <c r="M18" s="34">
        <v>0</v>
      </c>
      <c r="N18" s="33">
        <v>357</v>
      </c>
      <c r="O18" s="34">
        <v>0</v>
      </c>
      <c r="P18" s="34">
        <f t="shared" si="0"/>
        <v>0</v>
      </c>
      <c r="Q18" s="34">
        <f t="shared" si="1"/>
        <v>0</v>
      </c>
      <c r="R18" s="34">
        <f t="shared" si="2"/>
        <v>0</v>
      </c>
    </row>
    <row r="19" spans="1:18" ht="17" customHeight="1">
      <c r="A19" s="80" t="s">
        <v>148</v>
      </c>
      <c r="B19" s="80"/>
      <c r="C19" s="80"/>
      <c r="D19" s="33">
        <v>308</v>
      </c>
      <c r="E19" s="36">
        <v>0</v>
      </c>
      <c r="F19" s="33">
        <v>358</v>
      </c>
      <c r="G19" s="36">
        <v>0</v>
      </c>
      <c r="H19" s="33">
        <v>308</v>
      </c>
      <c r="I19" s="36">
        <v>0</v>
      </c>
      <c r="J19" s="33">
        <v>358</v>
      </c>
      <c r="K19" s="36">
        <v>0</v>
      </c>
      <c r="L19" s="33">
        <v>308</v>
      </c>
      <c r="M19" s="36">
        <v>0</v>
      </c>
      <c r="N19" s="33">
        <v>358</v>
      </c>
      <c r="O19" s="36">
        <v>0</v>
      </c>
      <c r="P19" s="36">
        <f t="shared" si="0"/>
        <v>0</v>
      </c>
      <c r="Q19" s="36">
        <f t="shared" si="1"/>
        <v>0</v>
      </c>
      <c r="R19" s="36">
        <f t="shared" si="2"/>
        <v>0</v>
      </c>
    </row>
    <row r="20" spans="1:18" ht="17" customHeight="1">
      <c r="A20" s="81" t="s">
        <v>149</v>
      </c>
      <c r="B20" s="81"/>
      <c r="C20" s="81"/>
      <c r="D20" s="33">
        <v>309</v>
      </c>
      <c r="E20" s="34">
        <v>0</v>
      </c>
      <c r="F20" s="33">
        <v>359</v>
      </c>
      <c r="G20" s="34">
        <v>0</v>
      </c>
      <c r="H20" s="33">
        <v>309</v>
      </c>
      <c r="I20" s="34">
        <v>0</v>
      </c>
      <c r="J20" s="33">
        <v>359</v>
      </c>
      <c r="K20" s="34">
        <v>0</v>
      </c>
      <c r="L20" s="33">
        <v>309</v>
      </c>
      <c r="M20" s="34">
        <v>0</v>
      </c>
      <c r="N20" s="33">
        <v>359</v>
      </c>
      <c r="O20" s="34">
        <v>0</v>
      </c>
      <c r="P20" s="34">
        <f t="shared" si="0"/>
        <v>0</v>
      </c>
      <c r="Q20" s="34">
        <f t="shared" si="1"/>
        <v>0</v>
      </c>
      <c r="R20" s="34">
        <f t="shared" si="2"/>
        <v>0</v>
      </c>
    </row>
    <row r="21" spans="1:18" ht="17" customHeight="1">
      <c r="A21" s="80" t="s">
        <v>150</v>
      </c>
      <c r="B21" s="80"/>
      <c r="C21" s="80"/>
      <c r="D21" s="33">
        <v>310</v>
      </c>
      <c r="E21" s="36">
        <v>0</v>
      </c>
      <c r="F21" s="33">
        <v>360</v>
      </c>
      <c r="G21" s="36">
        <v>0</v>
      </c>
      <c r="H21" s="33">
        <v>310</v>
      </c>
      <c r="I21" s="36">
        <v>0</v>
      </c>
      <c r="J21" s="33">
        <v>360</v>
      </c>
      <c r="K21" s="36">
        <v>0</v>
      </c>
      <c r="L21" s="33">
        <v>310</v>
      </c>
      <c r="M21" s="36">
        <v>0</v>
      </c>
      <c r="N21" s="33">
        <v>360</v>
      </c>
      <c r="O21" s="36">
        <v>0</v>
      </c>
      <c r="P21" s="36">
        <f t="shared" si="0"/>
        <v>0</v>
      </c>
      <c r="Q21" s="36">
        <f t="shared" si="1"/>
        <v>0</v>
      </c>
      <c r="R21" s="36">
        <f t="shared" si="2"/>
        <v>0</v>
      </c>
    </row>
    <row r="22" spans="1:18" ht="17" customHeight="1">
      <c r="A22" s="87" t="s">
        <v>151</v>
      </c>
      <c r="B22" s="87"/>
      <c r="C22" s="87"/>
      <c r="D22" s="33">
        <v>311</v>
      </c>
      <c r="E22" s="34">
        <v>0</v>
      </c>
      <c r="F22" s="33">
        <v>361</v>
      </c>
      <c r="G22" s="34">
        <v>0</v>
      </c>
      <c r="H22" s="33">
        <v>311</v>
      </c>
      <c r="I22" s="34">
        <v>0</v>
      </c>
      <c r="J22" s="33">
        <v>361</v>
      </c>
      <c r="K22" s="34">
        <v>0</v>
      </c>
      <c r="L22" s="33">
        <v>311</v>
      </c>
      <c r="M22" s="34">
        <v>0</v>
      </c>
      <c r="N22" s="33">
        <v>361</v>
      </c>
      <c r="O22" s="34">
        <v>0</v>
      </c>
      <c r="P22" s="34">
        <f t="shared" si="0"/>
        <v>0</v>
      </c>
      <c r="Q22" s="34">
        <f t="shared" si="1"/>
        <v>0</v>
      </c>
      <c r="R22" s="34">
        <f t="shared" si="2"/>
        <v>0</v>
      </c>
    </row>
    <row r="23" spans="1:18" ht="17" customHeight="1">
      <c r="A23" s="91" t="s">
        <v>152</v>
      </c>
      <c r="B23" s="91"/>
      <c r="C23" s="91"/>
      <c r="D23" s="37"/>
      <c r="E23" s="37"/>
      <c r="F23" s="37"/>
      <c r="G23" s="37"/>
      <c r="H23" s="37"/>
      <c r="I23" s="37"/>
      <c r="J23" s="37"/>
      <c r="K23" s="37"/>
      <c r="L23" s="37"/>
      <c r="M23" s="37"/>
      <c r="N23" s="37"/>
      <c r="O23" s="37"/>
      <c r="P23" s="37">
        <f t="shared" si="0"/>
        <v>0</v>
      </c>
      <c r="Q23" s="37">
        <f t="shared" si="1"/>
        <v>0</v>
      </c>
      <c r="R23" s="37">
        <f t="shared" si="2"/>
        <v>0</v>
      </c>
    </row>
    <row r="24" spans="1:18" ht="17" customHeight="1">
      <c r="A24" s="87" t="s">
        <v>153</v>
      </c>
      <c r="B24" s="87"/>
      <c r="C24" s="87"/>
      <c r="D24" s="33">
        <v>312</v>
      </c>
      <c r="E24" s="34">
        <v>0</v>
      </c>
      <c r="F24" s="33">
        <v>362</v>
      </c>
      <c r="G24" s="34">
        <v>0</v>
      </c>
      <c r="H24" s="33">
        <v>312</v>
      </c>
      <c r="I24" s="34">
        <v>0</v>
      </c>
      <c r="J24" s="33">
        <v>362</v>
      </c>
      <c r="K24" s="34">
        <v>0</v>
      </c>
      <c r="L24" s="33">
        <v>312</v>
      </c>
      <c r="M24" s="34">
        <v>0</v>
      </c>
      <c r="N24" s="33">
        <v>362</v>
      </c>
      <c r="O24" s="34">
        <v>0</v>
      </c>
      <c r="P24" s="34">
        <f t="shared" si="0"/>
        <v>0</v>
      </c>
      <c r="Q24" s="34">
        <f t="shared" si="1"/>
        <v>0</v>
      </c>
      <c r="R24" s="34">
        <f t="shared" si="2"/>
        <v>0</v>
      </c>
    </row>
    <row r="25" spans="1:18" ht="17" customHeight="1">
      <c r="A25" s="88" t="s">
        <v>154</v>
      </c>
      <c r="B25" s="88"/>
      <c r="C25" s="88"/>
      <c r="D25" s="33">
        <v>322</v>
      </c>
      <c r="E25" s="36">
        <v>0</v>
      </c>
      <c r="F25" s="33">
        <v>372</v>
      </c>
      <c r="G25" s="36">
        <v>0</v>
      </c>
      <c r="H25" s="33">
        <v>322</v>
      </c>
      <c r="I25" s="36">
        <v>0</v>
      </c>
      <c r="J25" s="33">
        <v>372</v>
      </c>
      <c r="K25" s="36">
        <v>0</v>
      </c>
      <c r="L25" s="33">
        <v>322</v>
      </c>
      <c r="M25" s="36">
        <v>0</v>
      </c>
      <c r="N25" s="33">
        <v>372</v>
      </c>
      <c r="O25" s="36">
        <v>0</v>
      </c>
      <c r="P25" s="36">
        <f t="shared" si="0"/>
        <v>0</v>
      </c>
      <c r="Q25" s="36">
        <f t="shared" si="1"/>
        <v>0</v>
      </c>
      <c r="R25" s="36">
        <f t="shared" si="2"/>
        <v>0</v>
      </c>
    </row>
    <row r="26" spans="1:18" ht="32" customHeight="1">
      <c r="A26" s="92" t="s">
        <v>155</v>
      </c>
      <c r="B26" s="92"/>
      <c r="C26" s="92"/>
      <c r="D26" s="33">
        <v>3120</v>
      </c>
      <c r="E26" s="34">
        <v>0</v>
      </c>
      <c r="F26" s="33">
        <v>3620</v>
      </c>
      <c r="G26" s="34">
        <v>0</v>
      </c>
      <c r="H26" s="33">
        <v>3120</v>
      </c>
      <c r="I26" s="34">
        <v>0</v>
      </c>
      <c r="J26" s="33">
        <v>3620</v>
      </c>
      <c r="K26" s="34">
        <v>0</v>
      </c>
      <c r="L26" s="33">
        <v>3120</v>
      </c>
      <c r="M26" s="34">
        <v>0</v>
      </c>
      <c r="N26" s="33">
        <v>3620</v>
      </c>
      <c r="O26" s="34">
        <v>0</v>
      </c>
      <c r="P26" s="34">
        <f t="shared" si="0"/>
        <v>0</v>
      </c>
      <c r="Q26" s="34">
        <f t="shared" si="1"/>
        <v>0</v>
      </c>
      <c r="R26" s="34">
        <f t="shared" si="2"/>
        <v>0</v>
      </c>
    </row>
    <row r="27" spans="1:18" ht="32" customHeight="1">
      <c r="A27" s="90" t="s">
        <v>156</v>
      </c>
      <c r="B27" s="90"/>
      <c r="C27" s="90"/>
      <c r="D27" s="33">
        <v>3121</v>
      </c>
      <c r="E27" s="36">
        <v>0</v>
      </c>
      <c r="F27" s="33">
        <v>3621</v>
      </c>
      <c r="G27" s="36">
        <v>0</v>
      </c>
      <c r="H27" s="33">
        <v>3121</v>
      </c>
      <c r="I27" s="36">
        <v>0</v>
      </c>
      <c r="J27" s="33">
        <v>3621</v>
      </c>
      <c r="K27" s="36">
        <v>0</v>
      </c>
      <c r="L27" s="33">
        <v>3121</v>
      </c>
      <c r="M27" s="36">
        <v>0</v>
      </c>
      <c r="N27" s="33">
        <v>3621</v>
      </c>
      <c r="O27" s="36">
        <v>0</v>
      </c>
      <c r="P27" s="36">
        <f t="shared" si="0"/>
        <v>0</v>
      </c>
      <c r="Q27" s="36">
        <f t="shared" si="1"/>
        <v>0</v>
      </c>
      <c r="R27" s="36">
        <f t="shared" si="2"/>
        <v>0</v>
      </c>
    </row>
    <row r="28" spans="1:18" ht="17" customHeight="1">
      <c r="A28" s="87" t="s">
        <v>157</v>
      </c>
      <c r="B28" s="87"/>
      <c r="C28" s="87"/>
      <c r="D28" s="33">
        <v>3430</v>
      </c>
      <c r="E28" s="34">
        <v>0</v>
      </c>
      <c r="F28" s="33">
        <v>3450</v>
      </c>
      <c r="G28" s="34">
        <v>0</v>
      </c>
      <c r="H28" s="33">
        <v>3430</v>
      </c>
      <c r="I28" s="34">
        <v>0</v>
      </c>
      <c r="J28" s="33">
        <v>3450</v>
      </c>
      <c r="K28" s="34">
        <v>0</v>
      </c>
      <c r="L28" s="33">
        <v>3430</v>
      </c>
      <c r="M28" s="34">
        <v>0</v>
      </c>
      <c r="N28" s="33">
        <v>3450</v>
      </c>
      <c r="O28" s="34">
        <v>0</v>
      </c>
      <c r="P28" s="34">
        <f t="shared" si="0"/>
        <v>0</v>
      </c>
      <c r="Q28" s="34">
        <f t="shared" si="1"/>
        <v>0</v>
      </c>
      <c r="R28" s="34">
        <f t="shared" si="2"/>
        <v>0</v>
      </c>
    </row>
    <row r="29" spans="1:18" ht="32" customHeight="1">
      <c r="A29" s="90" t="s">
        <v>158</v>
      </c>
      <c r="B29" s="90"/>
      <c r="C29" s="90"/>
      <c r="D29" s="33">
        <v>343</v>
      </c>
      <c r="E29" s="36">
        <v>0</v>
      </c>
      <c r="F29" s="33">
        <v>393</v>
      </c>
      <c r="G29" s="36">
        <v>0</v>
      </c>
      <c r="H29" s="33">
        <v>343</v>
      </c>
      <c r="I29" s="36">
        <v>0</v>
      </c>
      <c r="J29" s="33">
        <v>393</v>
      </c>
      <c r="K29" s="36">
        <v>0</v>
      </c>
      <c r="L29" s="33">
        <v>343</v>
      </c>
      <c r="M29" s="36">
        <v>0</v>
      </c>
      <c r="N29" s="33">
        <v>393</v>
      </c>
      <c r="O29" s="36">
        <v>0</v>
      </c>
      <c r="P29" s="36">
        <f t="shared" si="0"/>
        <v>0</v>
      </c>
      <c r="Q29" s="36">
        <f t="shared" si="1"/>
        <v>0</v>
      </c>
      <c r="R29" s="36">
        <f t="shared" si="2"/>
        <v>0</v>
      </c>
    </row>
    <row r="30" spans="1:18" ht="32" customHeight="1">
      <c r="A30" s="92" t="s">
        <v>159</v>
      </c>
      <c r="B30" s="92"/>
      <c r="C30" s="92"/>
      <c r="D30" s="33">
        <v>344</v>
      </c>
      <c r="E30" s="34">
        <v>0</v>
      </c>
      <c r="F30" s="33">
        <v>394</v>
      </c>
      <c r="G30" s="34">
        <v>0</v>
      </c>
      <c r="H30" s="33">
        <v>344</v>
      </c>
      <c r="I30" s="34">
        <v>0</v>
      </c>
      <c r="J30" s="33">
        <v>394</v>
      </c>
      <c r="K30" s="34">
        <v>0</v>
      </c>
      <c r="L30" s="33">
        <v>344</v>
      </c>
      <c r="M30" s="34">
        <v>0</v>
      </c>
      <c r="N30" s="33">
        <v>394</v>
      </c>
      <c r="O30" s="34">
        <v>0</v>
      </c>
      <c r="P30" s="34">
        <f t="shared" si="0"/>
        <v>0</v>
      </c>
      <c r="Q30" s="34">
        <f t="shared" si="1"/>
        <v>0</v>
      </c>
      <c r="R30" s="34">
        <f t="shared" si="2"/>
        <v>0</v>
      </c>
    </row>
    <row r="31" spans="1:18" ht="17" customHeight="1">
      <c r="A31" s="88" t="s">
        <v>160</v>
      </c>
      <c r="B31" s="88"/>
      <c r="C31" s="88"/>
      <c r="D31" s="33">
        <v>332</v>
      </c>
      <c r="E31" s="36">
        <v>0</v>
      </c>
      <c r="F31" s="38"/>
      <c r="G31" s="38"/>
      <c r="H31" s="33">
        <v>332</v>
      </c>
      <c r="I31" s="36">
        <v>0</v>
      </c>
      <c r="J31" s="38"/>
      <c r="K31" s="38"/>
      <c r="L31" s="33">
        <v>332</v>
      </c>
      <c r="M31" s="36">
        <v>0</v>
      </c>
      <c r="N31" s="38"/>
      <c r="O31" s="38"/>
      <c r="P31" s="38">
        <f t="shared" si="0"/>
        <v>0</v>
      </c>
      <c r="Q31" s="38">
        <f t="shared" si="1"/>
        <v>0</v>
      </c>
      <c r="R31" s="38">
        <f t="shared" si="2"/>
        <v>0</v>
      </c>
    </row>
    <row r="32" spans="1:18" ht="17" customHeight="1">
      <c r="A32" s="91" t="s">
        <v>161</v>
      </c>
      <c r="B32" s="91"/>
      <c r="C32" s="91"/>
      <c r="D32" s="37"/>
      <c r="E32" s="37"/>
      <c r="F32" s="37"/>
      <c r="G32" s="37"/>
      <c r="H32" s="37"/>
      <c r="I32" s="37"/>
      <c r="J32" s="37"/>
      <c r="K32" s="37"/>
      <c r="L32" s="37"/>
      <c r="M32" s="37"/>
      <c r="N32" s="37"/>
      <c r="O32" s="37"/>
      <c r="P32" s="37">
        <f t="shared" si="0"/>
        <v>0</v>
      </c>
      <c r="Q32" s="37">
        <f t="shared" si="1"/>
        <v>0</v>
      </c>
      <c r="R32" s="37">
        <f t="shared" si="2"/>
        <v>0</v>
      </c>
    </row>
    <row r="33" spans="1:18" ht="17" customHeight="1">
      <c r="A33" s="87" t="s">
        <v>162</v>
      </c>
      <c r="B33" s="87"/>
      <c r="C33" s="87"/>
      <c r="D33" s="33">
        <v>314</v>
      </c>
      <c r="E33" s="34">
        <v>0</v>
      </c>
      <c r="F33" s="33">
        <v>364</v>
      </c>
      <c r="G33" s="34">
        <v>0</v>
      </c>
      <c r="H33" s="33">
        <v>314</v>
      </c>
      <c r="I33" s="34">
        <v>0</v>
      </c>
      <c r="J33" s="33">
        <v>364</v>
      </c>
      <c r="K33" s="34">
        <v>0</v>
      </c>
      <c r="L33" s="33">
        <v>314</v>
      </c>
      <c r="M33" s="34">
        <v>0</v>
      </c>
      <c r="N33" s="33">
        <v>364</v>
      </c>
      <c r="O33" s="34">
        <v>0</v>
      </c>
      <c r="P33" s="34">
        <f t="shared" si="0"/>
        <v>0</v>
      </c>
      <c r="Q33" s="34">
        <f t="shared" si="1"/>
        <v>0</v>
      </c>
      <c r="R33" s="34">
        <f t="shared" si="2"/>
        <v>0</v>
      </c>
    </row>
    <row r="34" spans="1:18" ht="32" customHeight="1">
      <c r="A34" s="90" t="s">
        <v>163</v>
      </c>
      <c r="B34" s="90"/>
      <c r="C34" s="90"/>
      <c r="D34" s="33">
        <v>3140</v>
      </c>
      <c r="E34" s="36">
        <v>0</v>
      </c>
      <c r="F34" s="33">
        <v>3640</v>
      </c>
      <c r="G34" s="36">
        <v>0</v>
      </c>
      <c r="H34" s="33">
        <v>3140</v>
      </c>
      <c r="I34" s="36">
        <v>0</v>
      </c>
      <c r="J34" s="33">
        <v>3640</v>
      </c>
      <c r="K34" s="36">
        <v>0</v>
      </c>
      <c r="L34" s="33">
        <v>3140</v>
      </c>
      <c r="M34" s="36">
        <v>0</v>
      </c>
      <c r="N34" s="33">
        <v>3640</v>
      </c>
      <c r="O34" s="36">
        <v>0</v>
      </c>
      <c r="P34" s="36">
        <f t="shared" si="0"/>
        <v>0</v>
      </c>
      <c r="Q34" s="36">
        <f t="shared" si="1"/>
        <v>0</v>
      </c>
      <c r="R34" s="36">
        <f t="shared" si="2"/>
        <v>0</v>
      </c>
    </row>
    <row r="35" spans="1:18" ht="17" customHeight="1">
      <c r="A35" s="87" t="s">
        <v>164</v>
      </c>
      <c r="B35" s="87"/>
      <c r="C35" s="87"/>
      <c r="D35" s="35"/>
      <c r="E35" s="35"/>
      <c r="F35" s="35"/>
      <c r="G35" s="35"/>
      <c r="H35" s="35"/>
      <c r="I35" s="35"/>
      <c r="J35" s="35"/>
      <c r="K35" s="35"/>
      <c r="L35" s="35"/>
      <c r="M35" s="35"/>
      <c r="N35" s="35"/>
      <c r="O35" s="35"/>
      <c r="P35" s="35">
        <f t="shared" si="0"/>
        <v>0</v>
      </c>
      <c r="Q35" s="35">
        <f t="shared" si="1"/>
        <v>0</v>
      </c>
      <c r="R35" s="35">
        <f t="shared" si="2"/>
        <v>0</v>
      </c>
    </row>
    <row r="36" spans="1:18" ht="17" customHeight="1">
      <c r="A36" s="81" t="s">
        <v>165</v>
      </c>
      <c r="B36" s="81"/>
      <c r="C36" s="81"/>
      <c r="D36" s="33">
        <v>319</v>
      </c>
      <c r="E36" s="34">
        <v>0</v>
      </c>
      <c r="F36" s="33">
        <v>369</v>
      </c>
      <c r="G36" s="34">
        <v>0</v>
      </c>
      <c r="H36" s="33">
        <v>319</v>
      </c>
      <c r="I36" s="34">
        <v>0</v>
      </c>
      <c r="J36" s="33">
        <v>369</v>
      </c>
      <c r="K36" s="34">
        <v>0</v>
      </c>
      <c r="L36" s="33">
        <v>319</v>
      </c>
      <c r="M36" s="34">
        <v>0</v>
      </c>
      <c r="N36" s="33">
        <v>369</v>
      </c>
      <c r="O36" s="34">
        <v>0</v>
      </c>
      <c r="P36" s="34">
        <f t="shared" si="0"/>
        <v>0</v>
      </c>
      <c r="Q36" s="34">
        <f t="shared" si="1"/>
        <v>0</v>
      </c>
      <c r="R36" s="34">
        <f t="shared" si="2"/>
        <v>0</v>
      </c>
    </row>
    <row r="37" spans="1:18" ht="17" customHeight="1">
      <c r="A37" s="80" t="s">
        <v>166</v>
      </c>
      <c r="B37" s="80"/>
      <c r="C37" s="80"/>
      <c r="D37" s="33">
        <v>320</v>
      </c>
      <c r="E37" s="36">
        <v>0</v>
      </c>
      <c r="F37" s="33">
        <v>370</v>
      </c>
      <c r="G37" s="36">
        <v>0</v>
      </c>
      <c r="H37" s="33">
        <v>320</v>
      </c>
      <c r="I37" s="36">
        <v>0</v>
      </c>
      <c r="J37" s="33">
        <v>370</v>
      </c>
      <c r="K37" s="36">
        <v>0</v>
      </c>
      <c r="L37" s="33">
        <v>320</v>
      </c>
      <c r="M37" s="36">
        <v>0</v>
      </c>
      <c r="N37" s="33">
        <v>370</v>
      </c>
      <c r="O37" s="36">
        <v>0</v>
      </c>
      <c r="P37" s="36">
        <f t="shared" si="0"/>
        <v>0</v>
      </c>
      <c r="Q37" s="36">
        <f t="shared" si="1"/>
        <v>0</v>
      </c>
      <c r="R37" s="36">
        <f t="shared" si="2"/>
        <v>0</v>
      </c>
    </row>
    <row r="38" spans="1:18" ht="17" customHeight="1">
      <c r="A38" s="91" t="s">
        <v>167</v>
      </c>
      <c r="B38" s="91"/>
      <c r="C38" s="91"/>
      <c r="D38" s="37"/>
      <c r="E38" s="37"/>
      <c r="F38" s="37"/>
      <c r="G38" s="37"/>
      <c r="H38" s="37"/>
      <c r="I38" s="37"/>
      <c r="J38" s="37"/>
      <c r="K38" s="37"/>
      <c r="L38" s="37"/>
      <c r="M38" s="37"/>
      <c r="N38" s="37"/>
      <c r="O38" s="37"/>
      <c r="P38" s="37">
        <f t="shared" si="0"/>
        <v>0</v>
      </c>
      <c r="Q38" s="37">
        <f t="shared" si="1"/>
        <v>0</v>
      </c>
      <c r="R38" s="37">
        <f t="shared" si="2"/>
        <v>0</v>
      </c>
    </row>
    <row r="39" spans="1:18" ht="17" customHeight="1">
      <c r="A39" s="87" t="s">
        <v>168</v>
      </c>
      <c r="B39" s="87"/>
      <c r="C39" s="87"/>
      <c r="D39" s="33">
        <v>323</v>
      </c>
      <c r="E39" s="34">
        <v>0</v>
      </c>
      <c r="F39" s="33">
        <v>373</v>
      </c>
      <c r="G39" s="34">
        <v>0</v>
      </c>
      <c r="H39" s="33">
        <v>323</v>
      </c>
      <c r="I39" s="34">
        <v>0</v>
      </c>
      <c r="J39" s="33">
        <v>373</v>
      </c>
      <c r="K39" s="34">
        <v>0</v>
      </c>
      <c r="L39" s="33">
        <v>323</v>
      </c>
      <c r="M39" s="34">
        <v>0</v>
      </c>
      <c r="N39" s="33">
        <v>373</v>
      </c>
      <c r="O39" s="34">
        <v>0</v>
      </c>
      <c r="P39" s="34">
        <f t="shared" si="0"/>
        <v>0</v>
      </c>
      <c r="Q39" s="34">
        <f t="shared" si="1"/>
        <v>0</v>
      </c>
      <c r="R39" s="34">
        <f t="shared" si="2"/>
        <v>0</v>
      </c>
    </row>
    <row r="40" spans="1:18" ht="17" customHeight="1">
      <c r="A40" s="88" t="s">
        <v>169</v>
      </c>
      <c r="B40" s="88"/>
      <c r="C40" s="88"/>
      <c r="D40" s="33">
        <v>324</v>
      </c>
      <c r="E40" s="36">
        <v>0</v>
      </c>
      <c r="F40" s="33">
        <v>374</v>
      </c>
      <c r="G40" s="36">
        <v>0</v>
      </c>
      <c r="H40" s="33">
        <v>324</v>
      </c>
      <c r="I40" s="36">
        <v>0</v>
      </c>
      <c r="J40" s="33">
        <v>374</v>
      </c>
      <c r="K40" s="36">
        <v>0</v>
      </c>
      <c r="L40" s="33">
        <v>324</v>
      </c>
      <c r="M40" s="36">
        <v>0</v>
      </c>
      <c r="N40" s="33">
        <v>374</v>
      </c>
      <c r="O40" s="36">
        <v>0</v>
      </c>
      <c r="P40" s="36">
        <f t="shared" si="0"/>
        <v>0</v>
      </c>
      <c r="Q40" s="36">
        <f t="shared" si="1"/>
        <v>0</v>
      </c>
      <c r="R40" s="36">
        <f t="shared" si="2"/>
        <v>0</v>
      </c>
    </row>
    <row r="41" spans="1:18" ht="17" customHeight="1">
      <c r="A41" s="87" t="s">
        <v>170</v>
      </c>
      <c r="B41" s="87"/>
      <c r="C41" s="87"/>
      <c r="D41" s="33">
        <v>3230</v>
      </c>
      <c r="E41" s="34">
        <v>0</v>
      </c>
      <c r="F41" s="38"/>
      <c r="G41" s="38"/>
      <c r="H41" s="33">
        <v>3230</v>
      </c>
      <c r="I41" s="34">
        <v>0</v>
      </c>
      <c r="J41" s="38"/>
      <c r="K41" s="38"/>
      <c r="L41" s="33">
        <v>3230</v>
      </c>
      <c r="M41" s="34">
        <v>0</v>
      </c>
      <c r="N41" s="38"/>
      <c r="O41" s="38"/>
      <c r="P41" s="38">
        <f t="shared" si="0"/>
        <v>0</v>
      </c>
      <c r="Q41" s="38">
        <f t="shared" si="1"/>
        <v>0</v>
      </c>
      <c r="R41" s="38">
        <f t="shared" si="2"/>
        <v>0</v>
      </c>
    </row>
    <row r="42" spans="1:18" ht="17" customHeight="1">
      <c r="A42" s="87" t="s">
        <v>171</v>
      </c>
      <c r="B42" s="87"/>
      <c r="C42" s="87"/>
      <c r="D42" s="35"/>
      <c r="E42" s="35"/>
      <c r="F42" s="35"/>
      <c r="G42" s="35"/>
      <c r="H42" s="35"/>
      <c r="I42" s="35"/>
      <c r="J42" s="35"/>
      <c r="K42" s="35"/>
      <c r="L42" s="35"/>
      <c r="M42" s="35"/>
      <c r="N42" s="35"/>
      <c r="O42" s="35"/>
      <c r="P42" s="35">
        <f t="shared" si="0"/>
        <v>0</v>
      </c>
      <c r="Q42" s="35">
        <f t="shared" si="1"/>
        <v>0</v>
      </c>
      <c r="R42" s="35">
        <f t="shared" si="2"/>
        <v>0</v>
      </c>
    </row>
    <row r="43" spans="1:18" ht="17" customHeight="1">
      <c r="A43" s="80" t="s">
        <v>172</v>
      </c>
      <c r="B43" s="80"/>
      <c r="C43" s="80"/>
      <c r="D43" s="33">
        <v>325</v>
      </c>
      <c r="E43" s="36">
        <v>0</v>
      </c>
      <c r="F43" s="33">
        <v>375</v>
      </c>
      <c r="G43" s="36">
        <v>0</v>
      </c>
      <c r="H43" s="33">
        <v>325</v>
      </c>
      <c r="I43" s="36">
        <v>0</v>
      </c>
      <c r="J43" s="33">
        <v>375</v>
      </c>
      <c r="K43" s="36">
        <v>0</v>
      </c>
      <c r="L43" s="33">
        <v>325</v>
      </c>
      <c r="M43" s="36">
        <v>0</v>
      </c>
      <c r="N43" s="33">
        <v>375</v>
      </c>
      <c r="O43" s="36">
        <v>0</v>
      </c>
      <c r="P43" s="36">
        <f t="shared" si="0"/>
        <v>0</v>
      </c>
      <c r="Q43" s="36">
        <f t="shared" si="1"/>
        <v>0</v>
      </c>
      <c r="R43" s="36">
        <f t="shared" si="2"/>
        <v>0</v>
      </c>
    </row>
    <row r="44" spans="1:18" ht="17" customHeight="1">
      <c r="A44" s="89" t="s">
        <v>173</v>
      </c>
      <c r="B44" s="89"/>
      <c r="C44" s="89"/>
      <c r="D44" s="33">
        <v>326</v>
      </c>
      <c r="E44" s="34">
        <v>0</v>
      </c>
      <c r="F44" s="33">
        <v>376</v>
      </c>
      <c r="G44" s="34">
        <v>0</v>
      </c>
      <c r="H44" s="33">
        <v>326</v>
      </c>
      <c r="I44" s="34">
        <v>0</v>
      </c>
      <c r="J44" s="33">
        <v>376</v>
      </c>
      <c r="K44" s="34">
        <v>0</v>
      </c>
      <c r="L44" s="33">
        <v>326</v>
      </c>
      <c r="M44" s="34">
        <v>0</v>
      </c>
      <c r="N44" s="33">
        <v>376</v>
      </c>
      <c r="O44" s="34">
        <v>0</v>
      </c>
      <c r="P44" s="34">
        <f t="shared" si="0"/>
        <v>0</v>
      </c>
      <c r="Q44" s="34">
        <f t="shared" si="1"/>
        <v>0</v>
      </c>
      <c r="R44" s="34">
        <f t="shared" si="2"/>
        <v>0</v>
      </c>
    </row>
    <row r="45" spans="1:18" ht="17" customHeight="1">
      <c r="A45" s="80" t="s">
        <v>174</v>
      </c>
      <c r="B45" s="80"/>
      <c r="C45" s="80"/>
      <c r="D45" s="33">
        <v>327</v>
      </c>
      <c r="E45" s="36">
        <v>0</v>
      </c>
      <c r="F45" s="33">
        <v>377</v>
      </c>
      <c r="G45" s="36">
        <v>0</v>
      </c>
      <c r="H45" s="33">
        <v>327</v>
      </c>
      <c r="I45" s="36">
        <v>0</v>
      </c>
      <c r="J45" s="33">
        <v>377</v>
      </c>
      <c r="K45" s="36">
        <v>0</v>
      </c>
      <c r="L45" s="33">
        <v>327</v>
      </c>
      <c r="M45" s="36">
        <v>0</v>
      </c>
      <c r="N45" s="33">
        <v>377</v>
      </c>
      <c r="O45" s="36">
        <v>0</v>
      </c>
      <c r="P45" s="36">
        <f t="shared" si="0"/>
        <v>0</v>
      </c>
      <c r="Q45" s="36">
        <f t="shared" si="1"/>
        <v>0</v>
      </c>
      <c r="R45" s="36">
        <f t="shared" si="2"/>
        <v>0</v>
      </c>
    </row>
    <row r="46" spans="1:18" ht="17" customHeight="1">
      <c r="A46" s="81" t="s">
        <v>175</v>
      </c>
      <c r="B46" s="81"/>
      <c r="C46" s="81"/>
      <c r="D46" s="33">
        <v>328</v>
      </c>
      <c r="E46" s="34">
        <v>0</v>
      </c>
      <c r="F46" s="33">
        <v>378</v>
      </c>
      <c r="G46" s="34">
        <v>0</v>
      </c>
      <c r="H46" s="33">
        <v>328</v>
      </c>
      <c r="I46" s="34">
        <v>0</v>
      </c>
      <c r="J46" s="33">
        <v>378</v>
      </c>
      <c r="K46" s="34">
        <v>0</v>
      </c>
      <c r="L46" s="33">
        <v>328</v>
      </c>
      <c r="M46" s="34">
        <v>0</v>
      </c>
      <c r="N46" s="33">
        <v>378</v>
      </c>
      <c r="O46" s="34">
        <v>0</v>
      </c>
      <c r="P46" s="34">
        <f t="shared" si="0"/>
        <v>0</v>
      </c>
      <c r="Q46" s="34">
        <f t="shared" si="1"/>
        <v>0</v>
      </c>
      <c r="R46" s="34">
        <f t="shared" si="2"/>
        <v>0</v>
      </c>
    </row>
    <row r="47" spans="1:18" ht="17" customHeight="1">
      <c r="A47" s="80" t="s">
        <v>176</v>
      </c>
      <c r="B47" s="80"/>
      <c r="C47" s="80"/>
      <c r="D47" s="33">
        <v>329</v>
      </c>
      <c r="E47" s="36">
        <v>0</v>
      </c>
      <c r="F47" s="33">
        <v>379</v>
      </c>
      <c r="G47" s="36">
        <v>0</v>
      </c>
      <c r="H47" s="33">
        <v>329</v>
      </c>
      <c r="I47" s="36">
        <v>0</v>
      </c>
      <c r="J47" s="33">
        <v>379</v>
      </c>
      <c r="K47" s="36">
        <v>0</v>
      </c>
      <c r="L47" s="33">
        <v>329</v>
      </c>
      <c r="M47" s="36">
        <v>0</v>
      </c>
      <c r="N47" s="33">
        <v>379</v>
      </c>
      <c r="O47" s="36">
        <v>0</v>
      </c>
      <c r="P47" s="36">
        <f t="shared" si="0"/>
        <v>0</v>
      </c>
      <c r="Q47" s="36">
        <f t="shared" si="1"/>
        <v>0</v>
      </c>
      <c r="R47" s="36">
        <f t="shared" si="2"/>
        <v>0</v>
      </c>
    </row>
    <row r="48" spans="1:18" ht="17" customHeight="1">
      <c r="A48" s="82" t="s">
        <v>177</v>
      </c>
      <c r="B48" s="82"/>
      <c r="C48" s="82"/>
      <c r="D48" s="33">
        <v>330</v>
      </c>
      <c r="E48" s="34">
        <v>0</v>
      </c>
      <c r="F48" s="33">
        <v>380</v>
      </c>
      <c r="G48" s="34">
        <v>0</v>
      </c>
      <c r="H48" s="33">
        <v>330</v>
      </c>
      <c r="I48" s="34">
        <v>0</v>
      </c>
      <c r="J48" s="33">
        <v>380</v>
      </c>
      <c r="K48" s="34">
        <v>0</v>
      </c>
      <c r="L48" s="33">
        <v>330</v>
      </c>
      <c r="M48" s="34">
        <v>0</v>
      </c>
      <c r="N48" s="33">
        <v>380</v>
      </c>
      <c r="O48" s="34">
        <v>0</v>
      </c>
      <c r="P48" s="34">
        <f t="shared" si="0"/>
        <v>0</v>
      </c>
      <c r="Q48" s="34">
        <f t="shared" si="1"/>
        <v>0</v>
      </c>
      <c r="R48" s="34">
        <f t="shared" si="2"/>
        <v>0</v>
      </c>
    </row>
    <row r="49" spans="1:18" ht="17" customHeight="1">
      <c r="A49" s="80" t="s">
        <v>178</v>
      </c>
      <c r="B49" s="80"/>
      <c r="C49" s="80"/>
      <c r="D49" s="33">
        <v>331</v>
      </c>
      <c r="E49" s="36">
        <v>0</v>
      </c>
      <c r="F49" s="38"/>
      <c r="G49" s="38"/>
      <c r="H49" s="33">
        <v>331</v>
      </c>
      <c r="I49" s="36">
        <v>0</v>
      </c>
      <c r="J49" s="38"/>
      <c r="K49" s="38"/>
      <c r="L49" s="33">
        <v>331</v>
      </c>
      <c r="M49" s="36">
        <v>0</v>
      </c>
      <c r="N49" s="38"/>
      <c r="O49" s="38"/>
      <c r="P49" s="38">
        <f t="shared" si="0"/>
        <v>0</v>
      </c>
      <c r="Q49" s="38">
        <f t="shared" si="1"/>
        <v>0</v>
      </c>
      <c r="R49" s="38">
        <f t="shared" si="2"/>
        <v>0</v>
      </c>
    </row>
    <row r="50" spans="1:18" ht="13" customHeight="1">
      <c r="A50" s="39" t="s">
        <v>179</v>
      </c>
      <c r="B50" s="39"/>
      <c r="C50" s="39"/>
      <c r="D50" s="33">
        <v>350</v>
      </c>
      <c r="E50" s="34">
        <v>0</v>
      </c>
      <c r="F50" s="33">
        <v>400</v>
      </c>
      <c r="G50" s="34">
        <v>0</v>
      </c>
      <c r="H50" s="33">
        <v>350</v>
      </c>
      <c r="I50" s="34">
        <v>0</v>
      </c>
      <c r="J50" s="33">
        <v>400</v>
      </c>
      <c r="K50" s="34">
        <v>0</v>
      </c>
      <c r="L50" s="33">
        <v>350</v>
      </c>
      <c r="M50" s="34">
        <v>0</v>
      </c>
      <c r="N50" s="33">
        <v>400</v>
      </c>
      <c r="O50" s="34">
        <v>0</v>
      </c>
      <c r="P50" s="34">
        <f t="shared" si="0"/>
        <v>0</v>
      </c>
      <c r="Q50" s="34">
        <f t="shared" si="1"/>
        <v>0</v>
      </c>
      <c r="R50" s="34">
        <f t="shared" si="2"/>
        <v>0</v>
      </c>
    </row>
    <row r="51" spans="1:18" ht="13" customHeight="1">
      <c r="A51" s="39" t="s">
        <v>180</v>
      </c>
      <c r="B51" s="39"/>
      <c r="C51" s="39"/>
      <c r="D51" s="35"/>
      <c r="E51" s="35"/>
      <c r="F51" s="35"/>
      <c r="G51" s="35"/>
      <c r="H51" s="35"/>
      <c r="I51" s="35"/>
      <c r="J51" s="35"/>
      <c r="K51" s="35"/>
      <c r="L51" s="35"/>
      <c r="M51" s="35"/>
      <c r="N51" s="35"/>
      <c r="O51" s="35"/>
      <c r="P51" s="35">
        <f t="shared" si="0"/>
        <v>0</v>
      </c>
      <c r="Q51" s="35">
        <f t="shared" si="1"/>
        <v>0</v>
      </c>
      <c r="R51" s="35">
        <f t="shared" si="2"/>
        <v>0</v>
      </c>
    </row>
    <row r="52" spans="1:18" ht="13" customHeight="1">
      <c r="A52" s="40" t="s">
        <v>181</v>
      </c>
      <c r="B52" s="40"/>
      <c r="C52" s="40"/>
      <c r="D52" s="33">
        <v>3440</v>
      </c>
      <c r="E52" s="36">
        <v>0</v>
      </c>
      <c r="F52" s="33">
        <v>3940</v>
      </c>
      <c r="G52" s="36">
        <v>0</v>
      </c>
      <c r="H52" s="33">
        <v>3440</v>
      </c>
      <c r="I52" s="36">
        <v>0</v>
      </c>
      <c r="J52" s="33">
        <v>3940</v>
      </c>
      <c r="K52" s="36">
        <v>0</v>
      </c>
      <c r="L52" s="33">
        <v>3440</v>
      </c>
      <c r="M52" s="36">
        <v>0</v>
      </c>
      <c r="N52" s="33">
        <v>3940</v>
      </c>
      <c r="O52" s="36">
        <v>0</v>
      </c>
      <c r="P52" s="36">
        <f t="shared" si="0"/>
        <v>0</v>
      </c>
      <c r="Q52" s="36">
        <f t="shared" si="1"/>
        <v>0</v>
      </c>
      <c r="R52" s="36">
        <f t="shared" si="2"/>
        <v>0</v>
      </c>
    </row>
    <row r="53" spans="1:18" ht="13" customHeight="1">
      <c r="A53" s="39" t="s">
        <v>182</v>
      </c>
      <c r="B53" s="39"/>
      <c r="C53" s="39"/>
      <c r="D53" s="33">
        <v>345</v>
      </c>
      <c r="E53" s="34">
        <v>0</v>
      </c>
      <c r="F53" s="33">
        <v>395</v>
      </c>
      <c r="G53" s="34">
        <v>0</v>
      </c>
      <c r="H53" s="33">
        <v>345</v>
      </c>
      <c r="I53" s="34">
        <v>0</v>
      </c>
      <c r="J53" s="33">
        <v>395</v>
      </c>
      <c r="K53" s="34">
        <v>0</v>
      </c>
      <c r="L53" s="33">
        <v>345</v>
      </c>
      <c r="M53" s="34">
        <v>0</v>
      </c>
      <c r="N53" s="33">
        <v>395</v>
      </c>
      <c r="O53" s="34">
        <v>0</v>
      </c>
      <c r="P53" s="34">
        <f t="shared" si="0"/>
        <v>0</v>
      </c>
      <c r="Q53" s="34">
        <f t="shared" si="1"/>
        <v>0</v>
      </c>
      <c r="R53" s="34">
        <f t="shared" si="2"/>
        <v>0</v>
      </c>
    </row>
    <row r="54" spans="1:18" ht="13" customHeight="1">
      <c r="A54" s="40" t="s">
        <v>183</v>
      </c>
      <c r="B54" s="40"/>
      <c r="C54" s="40"/>
      <c r="D54" s="33">
        <v>346</v>
      </c>
      <c r="E54" s="36">
        <v>0</v>
      </c>
      <c r="F54" s="33">
        <v>396</v>
      </c>
      <c r="G54" s="36">
        <v>0</v>
      </c>
      <c r="H54" s="33">
        <v>346</v>
      </c>
      <c r="I54" s="36">
        <v>0</v>
      </c>
      <c r="J54" s="33">
        <v>396</v>
      </c>
      <c r="K54" s="36">
        <v>0</v>
      </c>
      <c r="L54" s="33">
        <v>346</v>
      </c>
      <c r="M54" s="36">
        <v>0</v>
      </c>
      <c r="N54" s="33">
        <v>396</v>
      </c>
      <c r="O54" s="36">
        <v>0</v>
      </c>
      <c r="P54" s="36">
        <f t="shared" si="0"/>
        <v>0</v>
      </c>
      <c r="Q54" s="36">
        <f t="shared" si="1"/>
        <v>0</v>
      </c>
      <c r="R54" s="36">
        <f t="shared" si="2"/>
        <v>0</v>
      </c>
    </row>
    <row r="55" spans="1:18" ht="17" customHeight="1">
      <c r="A55" s="83" t="s">
        <v>184</v>
      </c>
      <c r="B55" s="83"/>
      <c r="C55" s="84" t="s">
        <v>185</v>
      </c>
      <c r="D55" s="85"/>
      <c r="E55" s="86"/>
      <c r="F55" s="41">
        <v>499</v>
      </c>
      <c r="G55" s="42">
        <f>SUM(G13:G54)</f>
        <v>0</v>
      </c>
      <c r="K55" s="42">
        <f>SUM(K13:K54)</f>
        <v>0</v>
      </c>
      <c r="O55" s="42">
        <f>SUM(O13:O54)</f>
        <v>0</v>
      </c>
      <c r="P55" s="42">
        <f t="shared" si="0"/>
        <v>0</v>
      </c>
      <c r="Q55" s="42">
        <f t="shared" si="1"/>
        <v>0</v>
      </c>
      <c r="R55" s="42">
        <f t="shared" si="2"/>
        <v>0</v>
      </c>
    </row>
  </sheetData>
  <mergeCells count="43">
    <mergeCell ref="A14:C14"/>
    <mergeCell ref="A11:C11"/>
    <mergeCell ref="D11:G11"/>
    <mergeCell ref="H11:K11"/>
    <mergeCell ref="L11:O11"/>
    <mergeCell ref="A13:C13"/>
    <mergeCell ref="A26:C26"/>
    <mergeCell ref="A15:C15"/>
    <mergeCell ref="A16:C16"/>
    <mergeCell ref="A17:C17"/>
    <mergeCell ref="A18:C18"/>
    <mergeCell ref="A19:C19"/>
    <mergeCell ref="A20:C20"/>
    <mergeCell ref="A21:C21"/>
    <mergeCell ref="A22:C22"/>
    <mergeCell ref="A23:C23"/>
    <mergeCell ref="A24:C24"/>
    <mergeCell ref="A25:C25"/>
    <mergeCell ref="A38:C38"/>
    <mergeCell ref="A27:C27"/>
    <mergeCell ref="A28:C28"/>
    <mergeCell ref="A29:C29"/>
    <mergeCell ref="A30:C30"/>
    <mergeCell ref="A31:C31"/>
    <mergeCell ref="A32:C32"/>
    <mergeCell ref="A33:C33"/>
    <mergeCell ref="A34:C34"/>
    <mergeCell ref="A35:C35"/>
    <mergeCell ref="A36:C36"/>
    <mergeCell ref="A37:C37"/>
    <mergeCell ref="A55:B55"/>
    <mergeCell ref="C55:E55"/>
    <mergeCell ref="A39:C39"/>
    <mergeCell ref="A40:C40"/>
    <mergeCell ref="A41:C41"/>
    <mergeCell ref="A42:C42"/>
    <mergeCell ref="A43:C43"/>
    <mergeCell ref="A44:C44"/>
    <mergeCell ref="A45:C45"/>
    <mergeCell ref="A46:C46"/>
    <mergeCell ref="A47:C47"/>
    <mergeCell ref="A48:C48"/>
    <mergeCell ref="A49:C4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98002A12B009940B62EF3E6219D5D29" ma:contentTypeVersion="12" ma:contentTypeDescription="Crear nuevo documento." ma:contentTypeScope="" ma:versionID="aff17114c51fc694662431d5ad3743ce">
  <xsd:schema xmlns:xsd="http://www.w3.org/2001/XMLSchema" xmlns:xs="http://www.w3.org/2001/XMLSchema" xmlns:p="http://schemas.microsoft.com/office/2006/metadata/properties" xmlns:ns2="e51f6c10-7597-4725-8bbe-6fe35db67d3f" xmlns:ns3="e97f4799-d4df-4992-8573-f6fa15790d48" targetNamespace="http://schemas.microsoft.com/office/2006/metadata/properties" ma:root="true" ma:fieldsID="96e781cea37cba932c4adc1d4179c69f" ns2:_="" ns3:_="">
    <xsd:import namespace="e51f6c10-7597-4725-8bbe-6fe35db67d3f"/>
    <xsd:import namespace="e97f4799-d4df-4992-8573-f6fa15790d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1f6c10-7597-4725-8bbe-6fe35db67d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91a93fd-85eb-4ed5-a455-f8b0a623790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7f4799-d4df-4992-8573-f6fa15790d4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a667b06-f995-4466-a27c-7e520ca4daf5}" ma:internalName="TaxCatchAll" ma:showField="CatchAllData" ma:web="e97f4799-d4df-4992-8573-f6fa15790d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51f6c10-7597-4725-8bbe-6fe35db67d3f">
      <Terms xmlns="http://schemas.microsoft.com/office/infopath/2007/PartnerControls"/>
    </lcf76f155ced4ddcb4097134ff3c332f>
    <TaxCatchAll xmlns="e97f4799-d4df-4992-8573-f6fa15790d48" xsi:nil="true"/>
  </documentManagement>
</p:properties>
</file>

<file path=customXml/itemProps1.xml><?xml version="1.0" encoding="utf-8"?>
<ds:datastoreItem xmlns:ds="http://schemas.openxmlformats.org/officeDocument/2006/customXml" ds:itemID="{631CF2C9-0627-4F31-972F-E61AC65B0C7A}"/>
</file>

<file path=customXml/itemProps2.xml><?xml version="1.0" encoding="utf-8"?>
<ds:datastoreItem xmlns:ds="http://schemas.openxmlformats.org/officeDocument/2006/customXml" ds:itemID="{4871E7F0-E554-4B42-8244-8343D8888CFF}"/>
</file>

<file path=customXml/itemProps3.xml><?xml version="1.0" encoding="utf-8"?>
<ds:datastoreItem xmlns:ds="http://schemas.openxmlformats.org/officeDocument/2006/customXml" ds:itemID="{8F8DF9EB-FB5F-4CA0-AD86-CE6C7FCCDD0B}"/>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IVA libros vs ATS</vt:lpstr>
      <vt:lpstr>IVA libros vs declaraciones</vt:lpstr>
      <vt:lpstr>Retenciones fuente mensual</vt:lpstr>
      <vt:lpstr>'IVA libros vs ATS'!Títulos_a_imprimir</vt:lpstr>
      <vt:lpstr>'IVA libros vs declaraciones'!Títulos_a_imprimir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JACOME NUÑEZ DARWIN ANDRES</dc:creator>
  <cp:lastModifiedBy>patricio nunez</cp:lastModifiedBy>
  <dcterms:created xsi:type="dcterms:W3CDTF">2024-04-23T23:25:44Z</dcterms:created>
  <dcterms:modified xsi:type="dcterms:W3CDTF">2026-04-11T03:57:25Z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0x010100B98002A12B009940B62EF3E6219D5D29</vt:lpwstr>
  </property>
</Properties>
</file>